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\_PGR Students\PGR Student Data\EDI data\"/>
    </mc:Choice>
  </mc:AlternateContent>
  <bookViews>
    <workbookView xWindow="0" yWindow="0" windowWidth="19368" windowHeight="9192"/>
  </bookViews>
  <sheets>
    <sheet name="PGR Recruitment" sheetId="1" r:id="rId1"/>
    <sheet name="Sheet1" sheetId="2" r:id="rId2"/>
  </sheets>
  <definedNames>
    <definedName name="_xlnm.Print_Area" localSheetId="0">'PGR Recruitment'!$A$1:$W$18</definedName>
  </definedNames>
  <calcPr calcId="162913"/>
</workbook>
</file>

<file path=xl/calcChain.xml><?xml version="1.0" encoding="utf-8"?>
<calcChain xmlns="http://schemas.openxmlformats.org/spreadsheetml/2006/main">
  <c r="W11" i="1" l="1"/>
  <c r="W10" i="1"/>
  <c r="V12" i="1"/>
  <c r="D32" i="1" l="1"/>
  <c r="C32" i="1"/>
  <c r="D31" i="1"/>
  <c r="C31" i="1"/>
  <c r="W5" i="1"/>
  <c r="W4" i="1"/>
  <c r="B32" i="1" s="1"/>
  <c r="B31" i="1"/>
  <c r="U11" i="1" l="1"/>
  <c r="U10" i="1"/>
  <c r="T12" i="1"/>
  <c r="U5" i="1"/>
  <c r="U4" i="1"/>
  <c r="R6" i="1" l="1"/>
  <c r="U17" i="1" l="1"/>
  <c r="U16" i="1"/>
  <c r="R18" i="1"/>
  <c r="D23" i="1" l="1"/>
  <c r="D22" i="1"/>
  <c r="C23" i="1"/>
  <c r="C22" i="1"/>
  <c r="B23" i="1"/>
  <c r="S17" i="1" l="1"/>
  <c r="S10" i="1"/>
  <c r="C30" i="1" s="1"/>
  <c r="S5" i="1"/>
  <c r="S16" i="1" l="1"/>
  <c r="D30" i="1" s="1"/>
  <c r="S11" i="1"/>
  <c r="S4" i="1"/>
  <c r="B30" i="1" s="1"/>
  <c r="D6" i="1"/>
  <c r="B6" i="1"/>
  <c r="C5" i="1" s="1"/>
  <c r="C4" i="1" l="1"/>
  <c r="B22" i="1" s="1"/>
  <c r="P18" i="1"/>
  <c r="Q16" i="1" s="1"/>
  <c r="D29" i="1" s="1"/>
  <c r="P12" i="1"/>
  <c r="Q11" i="1" s="1"/>
  <c r="Q5" i="1"/>
  <c r="F18" i="1"/>
  <c r="G17" i="1" s="1"/>
  <c r="F12" i="1"/>
  <c r="G10" i="1" s="1"/>
  <c r="C24" i="1" s="1"/>
  <c r="F6" i="1"/>
  <c r="G4" i="1" s="1"/>
  <c r="B24" i="1" s="1"/>
  <c r="H18" i="1"/>
  <c r="I17" i="1" s="1"/>
  <c r="H12" i="1"/>
  <c r="I11" i="1" s="1"/>
  <c r="H6" i="1"/>
  <c r="I5" i="1" s="1"/>
  <c r="J18" i="1"/>
  <c r="K17" i="1" s="1"/>
  <c r="J12" i="1"/>
  <c r="K11" i="1" s="1"/>
  <c r="J6" i="1"/>
  <c r="K4" i="1" s="1"/>
  <c r="B26" i="1" s="1"/>
  <c r="G5" i="1" l="1"/>
  <c r="K5" i="1"/>
  <c r="I4" i="1"/>
  <c r="B25" i="1" s="1"/>
  <c r="Q17" i="1"/>
  <c r="Q4" i="1"/>
  <c r="B29" i="1" s="1"/>
  <c r="K10" i="1"/>
  <c r="C26" i="1" s="1"/>
  <c r="G11" i="1"/>
  <c r="Q10" i="1"/>
  <c r="C29" i="1" s="1"/>
  <c r="I10" i="1"/>
  <c r="C25" i="1" s="1"/>
  <c r="I16" i="1"/>
  <c r="D25" i="1" s="1"/>
  <c r="G16" i="1"/>
  <c r="D24" i="1" s="1"/>
  <c r="K16" i="1"/>
  <c r="D26" i="1" s="1"/>
  <c r="N6" i="1"/>
  <c r="O4" i="1" s="1"/>
  <c r="B28" i="1" s="1"/>
  <c r="L12" i="1"/>
  <c r="M11" i="1" s="1"/>
  <c r="L6" i="1"/>
  <c r="M5" i="1" s="1"/>
  <c r="L18" i="1"/>
  <c r="M17" i="1" s="1"/>
  <c r="N18" i="1"/>
  <c r="O17" i="1" s="1"/>
  <c r="M4" i="1" l="1"/>
  <c r="B27" i="1" s="1"/>
  <c r="M10" i="1"/>
  <c r="C27" i="1" s="1"/>
  <c r="O5" i="1"/>
  <c r="O16" i="1"/>
  <c r="D28" i="1" s="1"/>
  <c r="M16" i="1"/>
  <c r="D27" i="1" s="1"/>
  <c r="N12" i="1" l="1"/>
  <c r="O11" i="1" s="1"/>
  <c r="O10" i="1" l="1"/>
  <c r="C28" i="1" s="1"/>
</calcChain>
</file>

<file path=xl/sharedStrings.xml><?xml version="1.0" encoding="utf-8"?>
<sst xmlns="http://schemas.openxmlformats.org/spreadsheetml/2006/main" count="138" uniqueCount="25">
  <si>
    <t>Grand Total</t>
  </si>
  <si>
    <t>M</t>
  </si>
  <si>
    <t>F</t>
  </si>
  <si>
    <t>%</t>
  </si>
  <si>
    <t>COUNT</t>
  </si>
  <si>
    <t>2016/17</t>
  </si>
  <si>
    <t>2015/16</t>
  </si>
  <si>
    <t>2014/15</t>
  </si>
  <si>
    <t>2013/14</t>
  </si>
  <si>
    <t>2012/13</t>
  </si>
  <si>
    <t>2011/12</t>
  </si>
  <si>
    <t>GENDER</t>
  </si>
  <si>
    <t>NUMBER OF ACCEPTANCES - FULL PERSON EQUIVALENT</t>
  </si>
  <si>
    <t>NUMBER OF  OFFERS - FULL PERSON EQUIVALENT</t>
  </si>
  <si>
    <t>2017/18</t>
  </si>
  <si>
    <t>2018/19</t>
  </si>
  <si>
    <t>NUMBER OF APPLICATIONS - FULL PERSON EQUIVALENT</t>
  </si>
  <si>
    <t>*Year</t>
  </si>
  <si>
    <t>2019/20</t>
  </si>
  <si>
    <t>Year</t>
  </si>
  <si>
    <t>Applications</t>
  </si>
  <si>
    <t>offers</t>
  </si>
  <si>
    <t>acceptances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</si>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</sst>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</cellStyleXfs>
  <cellXfs count="50">
    <xf numFmtId="0" fontId="0" fillId="0" borderId="0" xfId="0"/>
    <xf numFmtId="164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164" fontId="0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164" fontId="6" fillId="2" borderId="2" xfId="1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8" fillId="3" borderId="2" xfId="3" applyBorder="1" applyAlignment="1" applyProtection="1">
      <alignment horizontal="center" vertical="center"/>
      <protection hidden="1"/>
    </xf>
    <xf numFmtId="164" fontId="8" fillId="3" borderId="2" xfId="3" applyNumberFormat="1" applyBorder="1" applyAlignment="1" applyProtection="1">
      <alignment horizontal="center" vertical="center"/>
      <protection hidden="1"/>
    </xf>
    <xf numFmtId="0" fontId="8" fillId="3" borderId="2" xfId="3" applyBorder="1" applyAlignment="1" applyProtection="1">
      <alignment horizontal="center" vertical="center" wrapText="1"/>
      <protection hidden="1"/>
    </xf>
    <xf numFmtId="164" fontId="8" fillId="3" borderId="2" xfId="3" applyNumberFormat="1" applyBorder="1" applyAlignment="1" applyProtection="1">
      <alignment horizontal="center" vertical="center" wrapText="1"/>
      <protection hidden="1"/>
    </xf>
    <xf numFmtId="1" fontId="8" fillId="3" borderId="2" xfId="3" applyNumberFormat="1" applyBorder="1" applyAlignment="1" applyProtection="1">
      <alignment horizontal="center" vertical="center" wrapText="1"/>
      <protection hidden="1"/>
    </xf>
    <xf numFmtId="0" fontId="8" fillId="3" borderId="0" xfId="3"/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right" vertical="center"/>
      <protection hidden="1"/>
    </xf>
    <xf numFmtId="0" fontId="0" fillId="0" borderId="0" xfId="0" applyAlignment="1"/>
    <xf numFmtId="164" fontId="8" fillId="3" borderId="5" xfId="3" applyNumberFormat="1" applyBorder="1" applyAlignment="1" applyProtection="1">
      <alignment horizontal="center" vertical="center"/>
      <protection hidden="1"/>
    </xf>
    <xf numFmtId="164" fontId="8" fillId="3" borderId="5" xfId="3" applyNumberFormat="1" applyBorder="1" applyAlignment="1" applyProtection="1">
      <alignment horizontal="center" vertical="center" wrapText="1"/>
      <protection hidden="1"/>
    </xf>
    <xf numFmtId="0" fontId="0" fillId="0" borderId="2" xfId="0" applyBorder="1"/>
    <xf numFmtId="0" fontId="0" fillId="0" borderId="2" xfId="0" applyBorder="1" applyAlignment="1">
      <alignment textRotation="45"/>
    </xf>
    <xf numFmtId="9" fontId="0" fillId="0" borderId="2" xfId="0" applyNumberFormat="1" applyBorder="1"/>
    <xf numFmtId="0" fontId="9" fillId="5" borderId="2" xfId="4" applyBorder="1" applyAlignment="1" applyProtection="1">
      <alignment horizontal="center" vertical="center"/>
      <protection hidden="1"/>
    </xf>
    <xf numFmtId="164" fontId="9" fillId="5" borderId="5" xfId="4" applyNumberFormat="1" applyBorder="1" applyAlignment="1" applyProtection="1">
      <alignment horizontal="center" vertical="center"/>
      <protection hidden="1"/>
    </xf>
    <xf numFmtId="0" fontId="9" fillId="5" borderId="2" xfId="4" applyBorder="1" applyAlignment="1" applyProtection="1">
      <alignment horizontal="center" vertical="center" wrapText="1"/>
      <protection hidden="1"/>
    </xf>
    <xf numFmtId="164" fontId="9" fillId="5" borderId="5" xfId="4" applyNumberFormat="1" applyBorder="1" applyAlignment="1" applyProtection="1">
      <alignment horizontal="center" vertical="center" wrapText="1"/>
      <protection hidden="1"/>
    </xf>
    <xf numFmtId="0" fontId="9" fillId="5" borderId="2" xfId="4" applyBorder="1" applyAlignment="1" applyProtection="1">
      <alignment horizontal="center" vertical="center"/>
      <protection hidden="1"/>
    </xf>
    <xf numFmtId="0" fontId="8" fillId="3" borderId="2" xfId="3" applyBorder="1" applyAlignment="1" applyProtection="1">
      <alignment horizontal="center" vertical="center"/>
      <protection hidden="1"/>
    </xf>
    <xf numFmtId="0" fontId="8" fillId="3" borderId="2" xfId="3" applyBorder="1" applyAlignment="1" applyProtection="1">
      <alignment horizontal="center" vertical="center"/>
      <protection hidden="1"/>
    </xf>
    <xf numFmtId="0" fontId="7" fillId="2" borderId="2" xfId="2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9" fillId="5" borderId="2" xfId="4" applyBorder="1" applyAlignment="1" applyProtection="1">
      <alignment horizontal="center" vertical="center"/>
      <protection hidden="1"/>
    </xf>
    <xf numFmtId="0" fontId="9" fillId="5" borderId="5" xfId="4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wrapText="1"/>
      <protection hidden="1"/>
    </xf>
    <xf numFmtId="0" fontId="6" fillId="4" borderId="6" xfId="0" applyFont="1" applyFill="1" applyBorder="1" applyAlignment="1" applyProtection="1">
      <alignment horizontal="center" wrapText="1"/>
      <protection hidden="1"/>
    </xf>
    <xf numFmtId="0" fontId="8" fillId="3" borderId="5" xfId="3" applyBorder="1" applyAlignment="1" applyProtection="1">
      <alignment horizontal="center" vertical="center"/>
      <protection hidden="1"/>
    </xf>
    <xf numFmtId="9" fontId="9" fillId="5" borderId="2" xfId="4" applyNumberFormat="1" applyBorder="1" applyAlignment="1" applyProtection="1">
      <alignment horizontal="center" vertical="center"/>
      <protection hidden="1"/>
    </xf>
    <xf numFmtId="9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9" fontId="8" fillId="3" borderId="2" xfId="3" applyNumberFormat="1" applyBorder="1" applyAlignment="1" applyProtection="1">
      <alignment horizontal="center" vertical="center" wrapText="1"/>
      <protection hidden="1"/>
    </xf>
    <xf numFmtId="9" fontId="8" fillId="3" borderId="5" xfId="3" applyNumberFormat="1" applyBorder="1" applyAlignment="1" applyProtection="1">
      <alignment horizontal="center" vertical="center" wrapText="1"/>
      <protection hidden="1"/>
    </xf>
    <xf numFmtId="0" fontId="9" fillId="5" borderId="8" xfId="4" applyBorder="1" applyAlignment="1" applyProtection="1">
      <alignment horizontal="center" vertical="center"/>
      <protection hidden="1"/>
    </xf>
    <xf numFmtId="0" fontId="9" fillId="5" borderId="0" xfId="4" applyBorder="1" applyAlignment="1" applyProtection="1">
      <alignment horizontal="center" vertical="center"/>
      <protection hidden="1"/>
    </xf>
    <xf numFmtId="0" fontId="0" fillId="0" borderId="2" xfId="0" applyFill="1" applyBorder="1"/>
  </cellXfs>
  <cellStyles count="5">
    <cellStyle name="Good" xfId="3" builtinId="26"/>
    <cellStyle name="Heading 2" xfId="2" builtinId="17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female applications,</a:t>
            </a:r>
            <a:r>
              <a:rPr lang="en-US" baseline="0"/>
              <a:t> offers and acceptances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'PGR Recruitment'!$B$21</c:f>
              <c:strCache>
                <c:ptCount val="1"/>
                <c:pt idx="0">
                  <c:v>Applications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'PGR Recruitment'!$A$22:$A$32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'PGR Recruitment'!$B$22:$B$32</c:f>
              <c:numCache>
                <c:formatCode>0%</c:formatCode>
                <c:ptCount val="11"/>
                <c:pt idx="0">
                  <c:v>0.23728813559322035</c:v>
                </c:pt>
                <c:pt idx="1">
                  <c:v>0.27</c:v>
                </c:pt>
                <c:pt idx="2">
                  <c:v>0.25531914893617019</c:v>
                </c:pt>
                <c:pt idx="3">
                  <c:v>0.28865979381443296</c:v>
                </c:pt>
                <c:pt idx="4">
                  <c:v>0.36708860759493672</c:v>
                </c:pt>
                <c:pt idx="5">
                  <c:v>0.25714285714285712</c:v>
                </c:pt>
                <c:pt idx="6">
                  <c:v>0.23636363636363636</c:v>
                </c:pt>
                <c:pt idx="7">
                  <c:v>0.26760563380281688</c:v>
                </c:pt>
                <c:pt idx="8">
                  <c:v>0.32298136645962733</c:v>
                </c:pt>
                <c:pt idx="9">
                  <c:v>0.29559748427672955</c:v>
                </c:pt>
                <c:pt idx="10">
                  <c:v>0.20454545454545456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6-4942-9527-A404F43FC99C}"/>
            </c:ext>
          </c:extLst>
        </c:ser>
        <c:ser>
          <c:idx val="1"/>
          <c:order val="1"/>
          <c:tx>
            <c:strRef>
              <c:f>'PGR Recruitment'!$C$21</c:f>
              <c:strCache>
                <c:ptCount val="1"/>
                <c:pt idx="0">
                  <c:v>offers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'PGR Recruitment'!$A$22:$A$32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'PGR Recruitment'!$C$22:$C$32</c:f>
              <c:numCache>
                <c:formatCode>0%</c:formatCode>
                <c:ptCount val="11"/>
                <c:pt idx="0">
                  <c:v>0.16666666666666666</c:v>
                </c:pt>
                <c:pt idx="1">
                  <c:v>0.21875</c:v>
                </c:pt>
                <c:pt idx="2">
                  <c:v>0.29629629629629628</c:v>
                </c:pt>
                <c:pt idx="3">
                  <c:v>0.21428571428571427</c:v>
                </c:pt>
                <c:pt idx="4">
                  <c:v>0.29411764705882354</c:v>
                </c:pt>
                <c:pt idx="5">
                  <c:v>0.13513513513513514</c:v>
                </c:pt>
                <c:pt idx="6">
                  <c:v>0.19354838709677419</c:v>
                </c:pt>
                <c:pt idx="7">
                  <c:v>0.30434782608695654</c:v>
                </c:pt>
                <c:pt idx="8">
                  <c:v>0.3235294117647059</c:v>
                </c:pt>
                <c:pt idx="9">
                  <c:v>0.29629629629629628</c:v>
                </c:pt>
                <c:pt idx="10">
                  <c:v>8.3333333333333329E-2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6-4942-9527-A404F43FC99C}"/>
            </c:ext>
          </c:extLst>
        </c:ser>
        <c:ser>
          <c:idx val="2"/>
          <c:order val="2"/>
          <c:tx>
            <c:strRef>
              <c:f>'PGR Recruitment'!$D$21</c:f>
              <c:strCache>
                <c:ptCount val="1"/>
                <c:pt idx="0">
                  <c:v>acceptances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'PGR Recruitment'!$A$22:$A$32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'PGR Recruitment'!$D$22:$D$32</c:f>
              <c:numCache>
                <c:formatCode>0%</c:formatCode>
                <c:ptCount val="11"/>
                <c:pt idx="0">
                  <c:v>0.18181818181818182</c:v>
                </c:pt>
                <c:pt idx="1">
                  <c:v>0.28000000000000003</c:v>
                </c:pt>
                <c:pt idx="2">
                  <c:v>0.46153846153846156</c:v>
                </c:pt>
                <c:pt idx="3">
                  <c:v>0.1111111111111111</c:v>
                </c:pt>
                <c:pt idx="4">
                  <c:v>8.3333333333333329E-2</c:v>
                </c:pt>
                <c:pt idx="5">
                  <c:v>0.2</c:v>
                </c:pt>
                <c:pt idx="6">
                  <c:v>0.17391304347826086</c:v>
                </c:pt>
                <c:pt idx="7">
                  <c:v>0.22222222222222221</c:v>
                </c:pt>
                <c:pt idx="8">
                  <c:v>0.34782608695652173</c:v>
                </c:pt>
                <c:pt idx="9">
                  <c:v>0.27777777777777779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6-4942-9527-A404F43FC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95472"/>
        <c:axId val="748994816"/>
      </c:lineChart>
      <c:dateAx>
        <c:axId val="748995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994816"/>
        <c:crossesAt val="0"/>
        <c:auto val="0"/>
        <c:lblOffset val="100"/>
        <c:baseTimeUnit val="days"/>
      </c:dateAx>
      <c:valAx>
        <c:axId val="74899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99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19</xdr:row>
      <xdr:rowOff>162401</xdr:rowOff>
    </xdr:from>
    <xdr:to>
      <xdr:col>22</xdr:col>
      <xdr:colOff>541019</xdr:colOff>
      <xdr:row>39</xdr:row>
      <xdr:rowOff>22504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view="pageBreakPreview" zoomScaleNormal="100" zoomScaleSheetLayoutView="100" workbookViewId="0">
      <selection activeCell="Y41" sqref="Y41"/>
    </sheetView>
  </sheetViews>
  <sheetFormatPr defaultRowHeight="14.4" x14ac:dyDescent="0.3"/>
  <cols>
    <col min="1" max="1" width="8.88671875" bestFit="1" customWidth="1"/>
    <col min="2" max="2" width="8" bestFit="1" customWidth="1"/>
    <col min="3" max="3" width="7.33203125" bestFit="1" customWidth="1"/>
    <col min="4" max="4" width="8" bestFit="1" customWidth="1"/>
    <col min="5" max="5" width="7.33203125" bestFit="1" customWidth="1"/>
    <col min="6" max="6" width="7.109375" style="19" bestFit="1" customWidth="1"/>
    <col min="7" max="7" width="7.33203125" style="19" bestFit="1" customWidth="1"/>
    <col min="8" max="8" width="7.109375" style="19" bestFit="1" customWidth="1"/>
    <col min="9" max="9" width="7.33203125" style="19" bestFit="1" customWidth="1"/>
    <col min="10" max="10" width="7.109375" style="19" bestFit="1" customWidth="1"/>
    <col min="11" max="11" width="7.33203125" style="19" bestFit="1" customWidth="1"/>
    <col min="12" max="12" width="7.109375" style="19" bestFit="1" customWidth="1"/>
    <col min="13" max="13" width="7.33203125" style="19" bestFit="1" customWidth="1"/>
    <col min="14" max="14" width="7.109375" style="19" bestFit="1" customWidth="1"/>
    <col min="15" max="15" width="7.33203125" style="19" bestFit="1" customWidth="1"/>
    <col min="16" max="16" width="7.109375" bestFit="1" customWidth="1"/>
    <col min="17" max="17" width="7.33203125" bestFit="1" customWidth="1"/>
    <col min="18" max="18" width="7.109375" customWidth="1"/>
    <col min="19" max="19" width="7.6640625" customWidth="1"/>
  </cols>
  <sheetData>
    <row r="1" spans="1:23" s="22" customFormat="1" ht="41.4" customHeight="1" x14ac:dyDescent="0.3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40"/>
      <c r="U1" s="40"/>
      <c r="V1" s="40"/>
      <c r="W1" s="40"/>
    </row>
    <row r="2" spans="1:23" ht="15.6" x14ac:dyDescent="0.3">
      <c r="A2" s="21" t="s">
        <v>17</v>
      </c>
      <c r="B2" s="35" t="s">
        <v>10</v>
      </c>
      <c r="C2" s="35"/>
      <c r="D2" s="35" t="s">
        <v>9</v>
      </c>
      <c r="E2" s="35"/>
      <c r="F2" s="34" t="s">
        <v>8</v>
      </c>
      <c r="G2" s="34"/>
      <c r="H2" s="34" t="s">
        <v>7</v>
      </c>
      <c r="I2" s="34"/>
      <c r="J2" s="34" t="s">
        <v>6</v>
      </c>
      <c r="K2" s="34"/>
      <c r="L2" s="34" t="s">
        <v>5</v>
      </c>
      <c r="M2" s="34"/>
      <c r="N2" s="34" t="s">
        <v>14</v>
      </c>
      <c r="O2" s="34"/>
      <c r="P2" s="34" t="s">
        <v>15</v>
      </c>
      <c r="Q2" s="42"/>
      <c r="R2" s="34" t="s">
        <v>18</v>
      </c>
      <c r="S2" s="42"/>
      <c r="T2" s="38" t="s">
        <v>23</v>
      </c>
      <c r="U2" s="39" t="s">
        <v>23</v>
      </c>
      <c r="V2" s="38" t="s">
        <v>24</v>
      </c>
      <c r="W2" s="39" t="s">
        <v>24</v>
      </c>
    </row>
    <row r="3" spans="1:23" ht="15.6" x14ac:dyDescent="0.3">
      <c r="A3" s="20" t="s">
        <v>11</v>
      </c>
      <c r="B3" s="8" t="s">
        <v>4</v>
      </c>
      <c r="C3" s="7" t="s">
        <v>3</v>
      </c>
      <c r="D3" s="8" t="s">
        <v>4</v>
      </c>
      <c r="E3" s="7" t="s">
        <v>3</v>
      </c>
      <c r="F3" s="14" t="s">
        <v>4</v>
      </c>
      <c r="G3" s="15" t="s">
        <v>3</v>
      </c>
      <c r="H3" s="14" t="s">
        <v>4</v>
      </c>
      <c r="I3" s="15" t="s">
        <v>3</v>
      </c>
      <c r="J3" s="14" t="s">
        <v>4</v>
      </c>
      <c r="K3" s="15" t="s">
        <v>3</v>
      </c>
      <c r="L3" s="14" t="s">
        <v>4</v>
      </c>
      <c r="M3" s="15" t="s">
        <v>3</v>
      </c>
      <c r="N3" s="14" t="s">
        <v>4</v>
      </c>
      <c r="O3" s="15" t="s">
        <v>3</v>
      </c>
      <c r="P3" s="14" t="s">
        <v>4</v>
      </c>
      <c r="Q3" s="23" t="s">
        <v>3</v>
      </c>
      <c r="R3" s="33" t="s">
        <v>4</v>
      </c>
      <c r="S3" s="23" t="s">
        <v>3</v>
      </c>
      <c r="T3" s="28" t="s">
        <v>4</v>
      </c>
      <c r="U3" s="29" t="s">
        <v>3</v>
      </c>
      <c r="V3" s="28" t="s">
        <v>4</v>
      </c>
      <c r="W3" s="29" t="s">
        <v>3</v>
      </c>
    </row>
    <row r="4" spans="1:23" x14ac:dyDescent="0.3">
      <c r="A4" s="13" t="s">
        <v>2</v>
      </c>
      <c r="B4" s="12">
        <v>14</v>
      </c>
      <c r="C4" s="44">
        <f>B4/B6</f>
        <v>0.23728813559322035</v>
      </c>
      <c r="D4" s="12">
        <v>27</v>
      </c>
      <c r="E4" s="44">
        <v>0.27</v>
      </c>
      <c r="F4" s="16">
        <v>24</v>
      </c>
      <c r="G4" s="45">
        <f>F4/F6</f>
        <v>0.25531914893617019</v>
      </c>
      <c r="H4" s="16">
        <v>28</v>
      </c>
      <c r="I4" s="45">
        <f>H4/H6</f>
        <v>0.28865979381443296</v>
      </c>
      <c r="J4" s="16">
        <v>29</v>
      </c>
      <c r="K4" s="45">
        <f>J4/J6</f>
        <v>0.36708860759493672</v>
      </c>
      <c r="L4" s="16">
        <v>27</v>
      </c>
      <c r="M4" s="45">
        <f>L4/L6</f>
        <v>0.25714285714285712</v>
      </c>
      <c r="N4" s="16">
        <v>26</v>
      </c>
      <c r="O4" s="45">
        <f>N4/N6</f>
        <v>0.23636363636363636</v>
      </c>
      <c r="P4" s="16">
        <v>38</v>
      </c>
      <c r="Q4" s="46">
        <f>P4/P6</f>
        <v>0.26760563380281688</v>
      </c>
      <c r="R4" s="16">
        <v>52</v>
      </c>
      <c r="S4" s="46">
        <f>R4/R6</f>
        <v>0.32298136645962733</v>
      </c>
      <c r="T4" s="32">
        <v>47</v>
      </c>
      <c r="U4" s="43">
        <f>T4/T6</f>
        <v>0.29559748427672955</v>
      </c>
      <c r="V4" s="32">
        <v>18</v>
      </c>
      <c r="W4" s="43">
        <f>V4/V6</f>
        <v>0.20454545454545456</v>
      </c>
    </row>
    <row r="5" spans="1:23" x14ac:dyDescent="0.3">
      <c r="A5" s="13" t="s">
        <v>1</v>
      </c>
      <c r="B5" s="12">
        <v>45</v>
      </c>
      <c r="C5" s="44">
        <f>B5/B6</f>
        <v>0.76271186440677963</v>
      </c>
      <c r="D5" s="12">
        <v>73</v>
      </c>
      <c r="E5" s="44">
        <v>0.73</v>
      </c>
      <c r="F5" s="16">
        <v>70</v>
      </c>
      <c r="G5" s="45">
        <f>F5/F6</f>
        <v>0.74468085106382975</v>
      </c>
      <c r="H5" s="16">
        <v>69</v>
      </c>
      <c r="I5" s="45">
        <f>H5/H6</f>
        <v>0.71134020618556704</v>
      </c>
      <c r="J5" s="16">
        <v>50</v>
      </c>
      <c r="K5" s="45">
        <f>J5/J6</f>
        <v>0.63291139240506333</v>
      </c>
      <c r="L5" s="16">
        <v>78</v>
      </c>
      <c r="M5" s="45">
        <f>L5/L6</f>
        <v>0.74285714285714288</v>
      </c>
      <c r="N5" s="16">
        <v>84</v>
      </c>
      <c r="O5" s="45">
        <f>N5/N6</f>
        <v>0.76363636363636367</v>
      </c>
      <c r="P5" s="16">
        <v>104</v>
      </c>
      <c r="Q5" s="46">
        <f>P5/P6</f>
        <v>0.73239436619718312</v>
      </c>
      <c r="R5" s="16">
        <v>109</v>
      </c>
      <c r="S5" s="46">
        <f>R5/R6</f>
        <v>0.67701863354037262</v>
      </c>
      <c r="T5" s="32">
        <v>111</v>
      </c>
      <c r="U5" s="43">
        <f>T5/T6</f>
        <v>0.69811320754716977</v>
      </c>
      <c r="V5" s="32">
        <v>70</v>
      </c>
      <c r="W5" s="43">
        <f>V5/V6</f>
        <v>0.79545454545454541</v>
      </c>
    </row>
    <row r="6" spans="1:23" ht="28.8" x14ac:dyDescent="0.3">
      <c r="A6" s="11" t="s">
        <v>0</v>
      </c>
      <c r="B6" s="10">
        <f>SUM(B4:B5)</f>
        <v>59</v>
      </c>
      <c r="C6" s="9"/>
      <c r="D6" s="10">
        <f>SUM(D4:D5)</f>
        <v>100</v>
      </c>
      <c r="E6" s="9"/>
      <c r="F6" s="16">
        <f>SUM(F4:F5)</f>
        <v>94</v>
      </c>
      <c r="G6" s="17"/>
      <c r="H6" s="16">
        <f>SUM(H4:H5)</f>
        <v>97</v>
      </c>
      <c r="I6" s="17"/>
      <c r="J6" s="16">
        <f>SUM(J4:J5)</f>
        <v>79</v>
      </c>
      <c r="K6" s="17"/>
      <c r="L6" s="16">
        <f>SUM(L4:L5)</f>
        <v>105</v>
      </c>
      <c r="M6" s="17"/>
      <c r="N6" s="16">
        <f>SUM(N4:N5)</f>
        <v>110</v>
      </c>
      <c r="O6" s="17"/>
      <c r="P6" s="16">
        <v>142</v>
      </c>
      <c r="Q6" s="24"/>
      <c r="R6" s="18">
        <f>SUM(R4:R5)</f>
        <v>161</v>
      </c>
      <c r="S6" s="24"/>
      <c r="T6" s="32">
        <v>159</v>
      </c>
      <c r="U6" s="32"/>
      <c r="V6" s="32">
        <v>88</v>
      </c>
      <c r="W6" s="32"/>
    </row>
    <row r="7" spans="1:23" ht="31.2" customHeight="1" x14ac:dyDescent="0.3">
      <c r="A7" s="36" t="s">
        <v>13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36"/>
      <c r="U7" s="36"/>
      <c r="V7" s="36"/>
      <c r="W7" s="36"/>
    </row>
    <row r="8" spans="1:23" ht="31.2" customHeight="1" x14ac:dyDescent="0.3">
      <c r="A8" s="21" t="s">
        <v>17</v>
      </c>
      <c r="B8" s="35" t="s">
        <v>10</v>
      </c>
      <c r="C8" s="35"/>
      <c r="D8" s="35" t="s">
        <v>9</v>
      </c>
      <c r="E8" s="35"/>
      <c r="F8" s="34" t="s">
        <v>8</v>
      </c>
      <c r="G8" s="34"/>
      <c r="H8" s="34" t="s">
        <v>7</v>
      </c>
      <c r="I8" s="34"/>
      <c r="J8" s="34" t="s">
        <v>6</v>
      </c>
      <c r="K8" s="34"/>
      <c r="L8" s="34" t="s">
        <v>5</v>
      </c>
      <c r="M8" s="34"/>
      <c r="N8" s="34" t="s">
        <v>14</v>
      </c>
      <c r="O8" s="34"/>
      <c r="P8" s="34" t="s">
        <v>15</v>
      </c>
      <c r="Q8" s="42"/>
      <c r="R8" s="34" t="s">
        <v>18</v>
      </c>
      <c r="S8" s="42"/>
      <c r="T8" s="38" t="s">
        <v>23</v>
      </c>
      <c r="U8" s="39" t="s">
        <v>23</v>
      </c>
      <c r="V8" s="38" t="s">
        <v>24</v>
      </c>
      <c r="W8" s="39" t="s">
        <v>24</v>
      </c>
    </row>
    <row r="9" spans="1:23" ht="15.6" x14ac:dyDescent="0.3">
      <c r="A9" s="20" t="s">
        <v>11</v>
      </c>
      <c r="B9" s="8" t="s">
        <v>4</v>
      </c>
      <c r="C9" s="7" t="s">
        <v>3</v>
      </c>
      <c r="D9" s="8" t="s">
        <v>4</v>
      </c>
      <c r="E9" s="7" t="s">
        <v>3</v>
      </c>
      <c r="F9" s="14" t="s">
        <v>4</v>
      </c>
      <c r="G9" s="15" t="s">
        <v>3</v>
      </c>
      <c r="H9" s="14" t="s">
        <v>4</v>
      </c>
      <c r="I9" s="15" t="s">
        <v>3</v>
      </c>
      <c r="J9" s="14" t="s">
        <v>4</v>
      </c>
      <c r="K9" s="15" t="s">
        <v>3</v>
      </c>
      <c r="L9" s="14" t="s">
        <v>4</v>
      </c>
      <c r="M9" s="15" t="s">
        <v>3</v>
      </c>
      <c r="N9" s="14" t="s">
        <v>4</v>
      </c>
      <c r="O9" s="15" t="s">
        <v>3</v>
      </c>
      <c r="P9" s="14" t="s">
        <v>4</v>
      </c>
      <c r="Q9" s="23" t="s">
        <v>3</v>
      </c>
      <c r="R9" s="33" t="s">
        <v>4</v>
      </c>
      <c r="S9" s="23" t="s">
        <v>3</v>
      </c>
      <c r="T9" s="28" t="s">
        <v>4</v>
      </c>
      <c r="U9" s="29" t="s">
        <v>3</v>
      </c>
      <c r="V9" s="28" t="s">
        <v>4</v>
      </c>
      <c r="W9" s="29" t="s">
        <v>3</v>
      </c>
    </row>
    <row r="10" spans="1:23" x14ac:dyDescent="0.3">
      <c r="A10" s="13" t="s">
        <v>2</v>
      </c>
      <c r="B10" s="12">
        <v>3</v>
      </c>
      <c r="C10" s="44">
        <v>0.16666666666666666</v>
      </c>
      <c r="D10" s="12">
        <v>7</v>
      </c>
      <c r="E10" s="44">
        <v>0.21875</v>
      </c>
      <c r="F10" s="16">
        <v>8</v>
      </c>
      <c r="G10" s="45">
        <f>F10/F12</f>
        <v>0.29629629629629628</v>
      </c>
      <c r="H10" s="16">
        <v>6</v>
      </c>
      <c r="I10" s="45">
        <f>H10/H12</f>
        <v>0.21428571428571427</v>
      </c>
      <c r="J10" s="16">
        <v>10</v>
      </c>
      <c r="K10" s="45">
        <f>J10/J12</f>
        <v>0.29411764705882354</v>
      </c>
      <c r="L10" s="16">
        <v>5</v>
      </c>
      <c r="M10" s="45">
        <f>L10/L12</f>
        <v>0.13513513513513514</v>
      </c>
      <c r="N10" s="16">
        <v>6</v>
      </c>
      <c r="O10" s="45">
        <f>N10/N12</f>
        <v>0.19354838709677419</v>
      </c>
      <c r="P10" s="16">
        <v>7</v>
      </c>
      <c r="Q10" s="46">
        <f>P10/P12</f>
        <v>0.30434782608695654</v>
      </c>
      <c r="R10" s="16">
        <v>11</v>
      </c>
      <c r="S10" s="46">
        <f>R10/R12</f>
        <v>0.3235294117647059</v>
      </c>
      <c r="T10" s="32">
        <v>8</v>
      </c>
      <c r="U10" s="43">
        <f>T10/T12</f>
        <v>0.29629629629629628</v>
      </c>
      <c r="V10" s="32">
        <v>1</v>
      </c>
      <c r="W10" s="43">
        <f>V10/V12</f>
        <v>8.3333333333333329E-2</v>
      </c>
    </row>
    <row r="11" spans="1:23" x14ac:dyDescent="0.3">
      <c r="A11" s="13" t="s">
        <v>1</v>
      </c>
      <c r="B11" s="12">
        <v>15</v>
      </c>
      <c r="C11" s="44">
        <v>0.83333333333333337</v>
      </c>
      <c r="D11" s="12">
        <v>25</v>
      </c>
      <c r="E11" s="44">
        <v>0.78125</v>
      </c>
      <c r="F11" s="16">
        <v>19</v>
      </c>
      <c r="G11" s="45">
        <f>F11/F12</f>
        <v>0.70370370370370372</v>
      </c>
      <c r="H11" s="16">
        <v>22</v>
      </c>
      <c r="I11" s="45">
        <f>H11/H12</f>
        <v>0.7857142857142857</v>
      </c>
      <c r="J11" s="16">
        <v>24</v>
      </c>
      <c r="K11" s="45">
        <f>J11/J12</f>
        <v>0.70588235294117652</v>
      </c>
      <c r="L11" s="16">
        <v>32</v>
      </c>
      <c r="M11" s="45">
        <f>L11/L12</f>
        <v>0.86486486486486491</v>
      </c>
      <c r="N11" s="16">
        <v>25</v>
      </c>
      <c r="O11" s="45">
        <f>N11/N12</f>
        <v>0.80645161290322576</v>
      </c>
      <c r="P11" s="16">
        <v>16</v>
      </c>
      <c r="Q11" s="46">
        <f>P11/P12</f>
        <v>0.69565217391304346</v>
      </c>
      <c r="R11" s="16">
        <v>23</v>
      </c>
      <c r="S11" s="46">
        <f>R11/R12</f>
        <v>0.67647058823529416</v>
      </c>
      <c r="T11" s="32">
        <v>19</v>
      </c>
      <c r="U11" s="43">
        <f>T11/T12</f>
        <v>0.70370370370370372</v>
      </c>
      <c r="V11" s="32">
        <v>11</v>
      </c>
      <c r="W11" s="43">
        <f>V11/V12</f>
        <v>0.91666666666666663</v>
      </c>
    </row>
    <row r="12" spans="1:23" ht="28.8" x14ac:dyDescent="0.3">
      <c r="A12" s="11" t="s">
        <v>0</v>
      </c>
      <c r="B12" s="10">
        <v>18</v>
      </c>
      <c r="C12" s="9"/>
      <c r="D12" s="10">
        <v>32</v>
      </c>
      <c r="E12" s="9"/>
      <c r="F12" s="16">
        <f>SUM(F10:F11)</f>
        <v>27</v>
      </c>
      <c r="G12" s="17"/>
      <c r="H12" s="16">
        <f>SUM(H10:H11)</f>
        <v>28</v>
      </c>
      <c r="I12" s="17"/>
      <c r="J12" s="16">
        <f>SUM(J10:J11)</f>
        <v>34</v>
      </c>
      <c r="K12" s="17"/>
      <c r="L12" s="18">
        <f>SUM(L10:L11)</f>
        <v>37</v>
      </c>
      <c r="M12" s="17"/>
      <c r="N12" s="18">
        <f>SUM(N10:N11)</f>
        <v>31</v>
      </c>
      <c r="O12" s="17"/>
      <c r="P12" s="18">
        <f>SUM(P10:P11)</f>
        <v>23</v>
      </c>
      <c r="Q12" s="24"/>
      <c r="R12" s="18">
        <v>34</v>
      </c>
      <c r="S12" s="24"/>
      <c r="T12" s="32">
        <f>SUM(T10:T11)</f>
        <v>27</v>
      </c>
      <c r="U12" s="32"/>
      <c r="V12" s="32">
        <f>SUM(V10:V11)</f>
        <v>12</v>
      </c>
      <c r="W12" s="32"/>
    </row>
    <row r="13" spans="1:23" ht="33.299999999999997" customHeight="1" x14ac:dyDescent="0.3">
      <c r="A13" s="36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36"/>
      <c r="U13" s="36"/>
      <c r="V13" s="36"/>
      <c r="W13" s="36"/>
    </row>
    <row r="14" spans="1:23" ht="15.6" x14ac:dyDescent="0.3">
      <c r="A14" s="21" t="s">
        <v>17</v>
      </c>
      <c r="B14" s="35" t="s">
        <v>10</v>
      </c>
      <c r="C14" s="35"/>
      <c r="D14" s="35" t="s">
        <v>9</v>
      </c>
      <c r="E14" s="35"/>
      <c r="F14" s="34" t="s">
        <v>8</v>
      </c>
      <c r="G14" s="34"/>
      <c r="H14" s="34" t="s">
        <v>7</v>
      </c>
      <c r="I14" s="34"/>
      <c r="J14" s="34" t="s">
        <v>6</v>
      </c>
      <c r="K14" s="34"/>
      <c r="L14" s="34" t="s">
        <v>5</v>
      </c>
      <c r="M14" s="34"/>
      <c r="N14" s="34" t="s">
        <v>14</v>
      </c>
      <c r="O14" s="34"/>
      <c r="P14" s="34" t="s">
        <v>15</v>
      </c>
      <c r="Q14" s="42"/>
      <c r="R14" s="34" t="s">
        <v>18</v>
      </c>
      <c r="S14" s="42"/>
      <c r="T14" s="38" t="s">
        <v>23</v>
      </c>
      <c r="U14" s="39" t="s">
        <v>23</v>
      </c>
      <c r="V14" s="38" t="s">
        <v>24</v>
      </c>
      <c r="W14" s="39" t="s">
        <v>24</v>
      </c>
    </row>
    <row r="15" spans="1:23" ht="15.6" x14ac:dyDescent="0.3">
      <c r="A15" s="20" t="s">
        <v>11</v>
      </c>
      <c r="B15" s="8" t="s">
        <v>4</v>
      </c>
      <c r="C15" s="7" t="s">
        <v>3</v>
      </c>
      <c r="D15" s="8" t="s">
        <v>4</v>
      </c>
      <c r="E15" s="7" t="s">
        <v>3</v>
      </c>
      <c r="F15" s="14" t="s">
        <v>4</v>
      </c>
      <c r="G15" s="15" t="s">
        <v>3</v>
      </c>
      <c r="H15" s="14" t="s">
        <v>4</v>
      </c>
      <c r="I15" s="15" t="s">
        <v>3</v>
      </c>
      <c r="J15" s="14" t="s">
        <v>4</v>
      </c>
      <c r="K15" s="15" t="s">
        <v>3</v>
      </c>
      <c r="L15" s="14" t="s">
        <v>4</v>
      </c>
      <c r="M15" s="15" t="s">
        <v>3</v>
      </c>
      <c r="N15" s="14" t="s">
        <v>4</v>
      </c>
      <c r="O15" s="15" t="s">
        <v>3</v>
      </c>
      <c r="P15" s="14" t="s">
        <v>4</v>
      </c>
      <c r="Q15" s="23" t="s">
        <v>3</v>
      </c>
      <c r="R15" s="33" t="s">
        <v>4</v>
      </c>
      <c r="S15" s="23" t="s">
        <v>3</v>
      </c>
      <c r="T15" s="28" t="s">
        <v>4</v>
      </c>
      <c r="U15" s="29" t="s">
        <v>3</v>
      </c>
      <c r="V15" s="28" t="s">
        <v>4</v>
      </c>
      <c r="W15" s="29" t="s">
        <v>3</v>
      </c>
    </row>
    <row r="16" spans="1:23" x14ac:dyDescent="0.3">
      <c r="A16" s="6" t="s">
        <v>2</v>
      </c>
      <c r="B16" s="5">
        <v>2</v>
      </c>
      <c r="C16" s="4">
        <v>0.18181818181818182</v>
      </c>
      <c r="D16" s="5">
        <v>7</v>
      </c>
      <c r="E16" s="4">
        <v>0.28000000000000003</v>
      </c>
      <c r="F16" s="16">
        <v>6</v>
      </c>
      <c r="G16" s="45">
        <f>F16/F18</f>
        <v>0.46153846153846156</v>
      </c>
      <c r="H16" s="18">
        <v>1</v>
      </c>
      <c r="I16" s="45">
        <f>H16/H18</f>
        <v>0.1111111111111111</v>
      </c>
      <c r="J16" s="18">
        <v>1</v>
      </c>
      <c r="K16" s="45">
        <f>J16/J18</f>
        <v>8.3333333333333329E-2</v>
      </c>
      <c r="L16" s="16">
        <v>3</v>
      </c>
      <c r="M16" s="45">
        <f>L16/L18</f>
        <v>0.2</v>
      </c>
      <c r="N16" s="16">
        <v>4</v>
      </c>
      <c r="O16" s="45">
        <f>N16/N18</f>
        <v>0.17391304347826086</v>
      </c>
      <c r="P16" s="16">
        <v>4</v>
      </c>
      <c r="Q16" s="46">
        <f>P16/P18</f>
        <v>0.22222222222222221</v>
      </c>
      <c r="R16" s="16">
        <v>8</v>
      </c>
      <c r="S16" s="46">
        <f>R16/R18</f>
        <v>0.34782608695652173</v>
      </c>
      <c r="T16" s="30">
        <v>5</v>
      </c>
      <c r="U16" s="43">
        <f>T16/T18</f>
        <v>0.27777777777777779</v>
      </c>
      <c r="V16" s="32"/>
      <c r="W16" s="43"/>
    </row>
    <row r="17" spans="1:23" x14ac:dyDescent="0.3">
      <c r="A17" s="6" t="s">
        <v>1</v>
      </c>
      <c r="B17" s="5">
        <v>9</v>
      </c>
      <c r="C17" s="4">
        <v>0.81818181818181823</v>
      </c>
      <c r="D17" s="5">
        <v>18</v>
      </c>
      <c r="E17" s="4">
        <v>0.72</v>
      </c>
      <c r="F17" s="16">
        <v>7</v>
      </c>
      <c r="G17" s="45">
        <f>F17/F18</f>
        <v>0.53846153846153844</v>
      </c>
      <c r="H17" s="16">
        <v>8</v>
      </c>
      <c r="I17" s="45">
        <f>H17/H18</f>
        <v>0.88888888888888884</v>
      </c>
      <c r="J17" s="16">
        <v>11</v>
      </c>
      <c r="K17" s="45">
        <f>J17/J18</f>
        <v>0.91666666666666663</v>
      </c>
      <c r="L17" s="16">
        <v>12</v>
      </c>
      <c r="M17" s="45">
        <f>L17/L18</f>
        <v>0.8</v>
      </c>
      <c r="N17" s="16">
        <v>19</v>
      </c>
      <c r="O17" s="45">
        <f>N17/N18</f>
        <v>0.82608695652173914</v>
      </c>
      <c r="P17" s="16">
        <v>14</v>
      </c>
      <c r="Q17" s="46">
        <f>P17/P18</f>
        <v>0.77777777777777779</v>
      </c>
      <c r="R17" s="16">
        <v>15</v>
      </c>
      <c r="S17" s="46">
        <f>R17/R18</f>
        <v>0.65217391304347827</v>
      </c>
      <c r="T17" s="30">
        <v>13</v>
      </c>
      <c r="U17" s="43">
        <f>T17/T18</f>
        <v>0.72222222222222221</v>
      </c>
      <c r="V17" s="32"/>
      <c r="W17" s="43"/>
    </row>
    <row r="18" spans="1:23" ht="28.8" x14ac:dyDescent="0.3">
      <c r="A18" s="3" t="s">
        <v>0</v>
      </c>
      <c r="B18" s="2">
        <v>11</v>
      </c>
      <c r="C18" s="1"/>
      <c r="D18" s="2">
        <v>25</v>
      </c>
      <c r="E18" s="1"/>
      <c r="F18" s="16">
        <f>SUM(F16:F17)</f>
        <v>13</v>
      </c>
      <c r="G18" s="17"/>
      <c r="H18" s="18">
        <f>SUM(H16:H17)</f>
        <v>9</v>
      </c>
      <c r="I18" s="17"/>
      <c r="J18" s="18">
        <f>SUM(J16:J17)</f>
        <v>12</v>
      </c>
      <c r="K18" s="17"/>
      <c r="L18" s="18">
        <f>SUM(L16:L17)</f>
        <v>15</v>
      </c>
      <c r="M18" s="17"/>
      <c r="N18" s="18">
        <f>SUM(N16:N17)</f>
        <v>23</v>
      </c>
      <c r="O18" s="17"/>
      <c r="P18" s="18">
        <f>SUM(P16:P17)</f>
        <v>18</v>
      </c>
      <c r="Q18" s="24"/>
      <c r="R18" s="18">
        <f>SUM(R16:R17)</f>
        <v>23</v>
      </c>
      <c r="S18" s="24"/>
      <c r="T18" s="30">
        <v>18</v>
      </c>
      <c r="U18" s="31"/>
      <c r="V18" s="47"/>
      <c r="W18" s="47"/>
    </row>
    <row r="19" spans="1:23" x14ac:dyDescent="0.3">
      <c r="V19" s="48"/>
      <c r="W19" s="48"/>
    </row>
    <row r="20" spans="1:23" x14ac:dyDescent="0.3">
      <c r="V20" s="48"/>
      <c r="W20" s="48"/>
    </row>
    <row r="21" spans="1:23" ht="51.6" x14ac:dyDescent="0.3">
      <c r="A21" s="26" t="s">
        <v>19</v>
      </c>
      <c r="B21" s="26" t="s">
        <v>20</v>
      </c>
      <c r="C21" s="26" t="s">
        <v>21</v>
      </c>
      <c r="D21" s="26" t="s">
        <v>22</v>
      </c>
    </row>
    <row r="22" spans="1:23" x14ac:dyDescent="0.3">
      <c r="A22" s="25" t="s">
        <v>10</v>
      </c>
      <c r="B22" s="27">
        <f>C4</f>
        <v>0.23728813559322035</v>
      </c>
      <c r="C22" s="27">
        <f>C10</f>
        <v>0.16666666666666666</v>
      </c>
      <c r="D22" s="27">
        <f>C16</f>
        <v>0.18181818181818182</v>
      </c>
    </row>
    <row r="23" spans="1:23" x14ac:dyDescent="0.3">
      <c r="A23" s="25" t="s">
        <v>9</v>
      </c>
      <c r="B23" s="27">
        <f>E4</f>
        <v>0.27</v>
      </c>
      <c r="C23" s="27">
        <f>E10</f>
        <v>0.21875</v>
      </c>
      <c r="D23" s="27">
        <f>E16</f>
        <v>0.28000000000000003</v>
      </c>
    </row>
    <row r="24" spans="1:23" x14ac:dyDescent="0.3">
      <c r="A24" s="25" t="s">
        <v>8</v>
      </c>
      <c r="B24" s="27">
        <f>G4</f>
        <v>0.25531914893617019</v>
      </c>
      <c r="C24" s="27">
        <f>G10</f>
        <v>0.29629629629629628</v>
      </c>
      <c r="D24" s="27">
        <f>G16</f>
        <v>0.46153846153846156</v>
      </c>
    </row>
    <row r="25" spans="1:23" x14ac:dyDescent="0.3">
      <c r="A25" s="25" t="s">
        <v>7</v>
      </c>
      <c r="B25" s="27">
        <f>I4</f>
        <v>0.28865979381443296</v>
      </c>
      <c r="C25" s="27">
        <f>I10</f>
        <v>0.21428571428571427</v>
      </c>
      <c r="D25" s="27">
        <f>I16</f>
        <v>0.1111111111111111</v>
      </c>
    </row>
    <row r="26" spans="1:23" x14ac:dyDescent="0.3">
      <c r="A26" s="25" t="s">
        <v>6</v>
      </c>
      <c r="B26" s="27">
        <f>K4</f>
        <v>0.36708860759493672</v>
      </c>
      <c r="C26" s="27">
        <f>K10</f>
        <v>0.29411764705882354</v>
      </c>
      <c r="D26" s="27">
        <f>K16</f>
        <v>8.3333333333333329E-2</v>
      </c>
    </row>
    <row r="27" spans="1:23" x14ac:dyDescent="0.3">
      <c r="A27" s="25" t="s">
        <v>5</v>
      </c>
      <c r="B27" s="27">
        <f>M4</f>
        <v>0.25714285714285712</v>
      </c>
      <c r="C27" s="27">
        <f>M10</f>
        <v>0.13513513513513514</v>
      </c>
      <c r="D27" s="27">
        <f>M16</f>
        <v>0.2</v>
      </c>
    </row>
    <row r="28" spans="1:23" x14ac:dyDescent="0.3">
      <c r="A28" s="25" t="s">
        <v>14</v>
      </c>
      <c r="B28" s="27">
        <f>O4</f>
        <v>0.23636363636363636</v>
      </c>
      <c r="C28" s="27">
        <f>O10</f>
        <v>0.19354838709677419</v>
      </c>
      <c r="D28" s="27">
        <f>O16</f>
        <v>0.17391304347826086</v>
      </c>
    </row>
    <row r="29" spans="1:23" x14ac:dyDescent="0.3">
      <c r="A29" s="25" t="s">
        <v>15</v>
      </c>
      <c r="B29" s="27">
        <f>Q4</f>
        <v>0.26760563380281688</v>
      </c>
      <c r="C29" s="27">
        <f>Q10</f>
        <v>0.30434782608695654</v>
      </c>
      <c r="D29" s="27">
        <f>Q16</f>
        <v>0.22222222222222221</v>
      </c>
    </row>
    <row r="30" spans="1:23" x14ac:dyDescent="0.3">
      <c r="A30" s="25" t="s">
        <v>18</v>
      </c>
      <c r="B30" s="27">
        <f>S4</f>
        <v>0.32298136645962733</v>
      </c>
      <c r="C30" s="27">
        <f>S10</f>
        <v>0.3235294117647059</v>
      </c>
      <c r="D30" s="27">
        <f>S16</f>
        <v>0.34782608695652173</v>
      </c>
    </row>
    <row r="31" spans="1:23" x14ac:dyDescent="0.3">
      <c r="A31" s="49" t="s">
        <v>23</v>
      </c>
      <c r="B31" s="27">
        <f>U4</f>
        <v>0.29559748427672955</v>
      </c>
      <c r="C31" s="27">
        <f>U10</f>
        <v>0.29629629629629628</v>
      </c>
      <c r="D31" s="27">
        <f>U16</f>
        <v>0.27777777777777779</v>
      </c>
    </row>
    <row r="32" spans="1:23" x14ac:dyDescent="0.3">
      <c r="A32" s="49" t="s">
        <v>24</v>
      </c>
      <c r="B32" s="27">
        <f>W4</f>
        <v>0.20454545454545456</v>
      </c>
      <c r="C32" s="27">
        <f>W10</f>
        <v>8.3333333333333329E-2</v>
      </c>
      <c r="D32" s="27">
        <f>W16</f>
        <v>0</v>
      </c>
    </row>
  </sheetData>
  <mergeCells count="39">
    <mergeCell ref="T14:U14"/>
    <mergeCell ref="V14:W14"/>
    <mergeCell ref="T7:W7"/>
    <mergeCell ref="T13:W13"/>
    <mergeCell ref="A1:S1"/>
    <mergeCell ref="R2:S2"/>
    <mergeCell ref="R8:S8"/>
    <mergeCell ref="T1:W1"/>
    <mergeCell ref="T2:U2"/>
    <mergeCell ref="V2:W2"/>
    <mergeCell ref="T8:U8"/>
    <mergeCell ref="V8:W8"/>
    <mergeCell ref="R14:S14"/>
    <mergeCell ref="P2:Q2"/>
    <mergeCell ref="P8:Q8"/>
    <mergeCell ref="P14:Q14"/>
    <mergeCell ref="N2:O2"/>
    <mergeCell ref="N8:O8"/>
    <mergeCell ref="N14:O14"/>
    <mergeCell ref="L2:M2"/>
    <mergeCell ref="L8:M8"/>
    <mergeCell ref="L14:M14"/>
    <mergeCell ref="A13:S13"/>
    <mergeCell ref="A7:S7"/>
    <mergeCell ref="B14:C14"/>
    <mergeCell ref="D14:E14"/>
    <mergeCell ref="H2:I2"/>
    <mergeCell ref="H14:I14"/>
    <mergeCell ref="J14:K14"/>
    <mergeCell ref="B8:C8"/>
    <mergeCell ref="D8:E8"/>
    <mergeCell ref="F8:G8"/>
    <mergeCell ref="H8:I8"/>
    <mergeCell ref="J8:K8"/>
    <mergeCell ref="F14:G14"/>
    <mergeCell ref="B2:C2"/>
    <mergeCell ref="D2:E2"/>
    <mergeCell ref="F2:G2"/>
    <mergeCell ref="J2:K2"/>
  </mergeCells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PGR Recruitment</vt:lpstr>
      <vt:lpstr>Sheet1</vt:lpstr>
      <vt:lpstr>'PGR Recruitment'!Print_Area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Liddle</dc:creator>
  <cp:lastModifiedBy>Katie Hale</cp:lastModifiedBy>
  <cp:lastPrinted>2017-10-18T09:02:20Z</cp:lastPrinted>
  <dcterms:created xsi:type="dcterms:W3CDTF">2017-10-16T16:32:18Z</dcterms:created>
  <dcterms:modified xsi:type="dcterms:W3CDTF">2021-02-26T09:23:37Z</dcterms:modified>
</cp:coreProperties>
</file>