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\Documents\Mel\QMUL\MTH5125\MTH5125Slides\"/>
    </mc:Choice>
  </mc:AlternateContent>
  <xr:revisionPtr revIDLastSave="0" documentId="13_ncr:1_{062B4477-5BF8-40C5-973F-56178044C6FD}" xr6:coauthVersionLast="47" xr6:coauthVersionMax="47" xr10:uidLastSave="{00000000-0000-0000-0000-000000000000}"/>
  <bookViews>
    <workbookView xWindow="-110" yWindow="-110" windowWidth="19420" windowHeight="10300" xr2:uid="{244DACB6-D2A0-4385-A9A6-423AC7869A41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J5" i="1"/>
  <c r="J6" i="1"/>
  <c r="H7" i="1"/>
  <c r="J7" i="1"/>
  <c r="E6" i="1"/>
  <c r="H5" i="1"/>
  <c r="J4" i="1"/>
  <c r="H4" i="1"/>
  <c r="C14" i="1"/>
  <c r="B14" i="1"/>
  <c r="G214" i="1"/>
  <c r="B3" i="1"/>
  <c r="B4" i="1"/>
  <c r="C214" i="1"/>
  <c r="B8" i="1"/>
  <c r="B9" i="1"/>
  <c r="B214" i="1"/>
  <c r="G21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C213" i="1"/>
  <c r="B213" i="1"/>
  <c r="G212" i="1"/>
  <c r="C212" i="1"/>
  <c r="B212" i="1"/>
  <c r="G211" i="1"/>
  <c r="C211" i="1"/>
  <c r="B211" i="1"/>
  <c r="G210" i="1"/>
  <c r="C210" i="1"/>
  <c r="B210" i="1"/>
  <c r="G209" i="1"/>
  <c r="C209" i="1"/>
  <c r="B209" i="1"/>
  <c r="G208" i="1"/>
  <c r="C208" i="1"/>
  <c r="B208" i="1"/>
  <c r="G207" i="1"/>
  <c r="C207" i="1"/>
  <c r="B207" i="1"/>
  <c r="G206" i="1"/>
  <c r="C206" i="1"/>
  <c r="B206" i="1"/>
  <c r="G205" i="1"/>
  <c r="C205" i="1"/>
  <c r="B205" i="1"/>
  <c r="G204" i="1"/>
  <c r="C204" i="1"/>
  <c r="B204" i="1"/>
  <c r="G203" i="1"/>
  <c r="C203" i="1"/>
  <c r="B203" i="1"/>
  <c r="G202" i="1"/>
  <c r="C202" i="1"/>
  <c r="B202" i="1"/>
  <c r="G201" i="1"/>
  <c r="C201" i="1"/>
  <c r="B201" i="1"/>
  <c r="G200" i="1"/>
  <c r="C200" i="1"/>
  <c r="B200" i="1"/>
  <c r="G199" i="1"/>
  <c r="C199" i="1"/>
  <c r="B199" i="1"/>
  <c r="G198" i="1"/>
  <c r="C198" i="1"/>
  <c r="B198" i="1"/>
  <c r="G197" i="1"/>
  <c r="C197" i="1"/>
  <c r="B197" i="1"/>
  <c r="G196" i="1"/>
  <c r="C196" i="1"/>
  <c r="B196" i="1"/>
  <c r="G195" i="1"/>
  <c r="C195" i="1"/>
  <c r="B195" i="1"/>
  <c r="G194" i="1"/>
  <c r="C194" i="1"/>
  <c r="B194" i="1"/>
  <c r="G193" i="1"/>
  <c r="C193" i="1"/>
  <c r="B193" i="1"/>
  <c r="G192" i="1"/>
  <c r="C192" i="1"/>
  <c r="B192" i="1"/>
  <c r="G191" i="1"/>
  <c r="C191" i="1"/>
  <c r="B191" i="1"/>
  <c r="G190" i="1"/>
  <c r="C190" i="1"/>
  <c r="B190" i="1"/>
  <c r="G189" i="1"/>
  <c r="C189" i="1"/>
  <c r="B189" i="1"/>
  <c r="G188" i="1"/>
  <c r="C188" i="1"/>
  <c r="B188" i="1"/>
  <c r="G187" i="1"/>
  <c r="C187" i="1"/>
  <c r="B187" i="1"/>
  <c r="G186" i="1"/>
  <c r="C186" i="1"/>
  <c r="B186" i="1"/>
  <c r="G185" i="1"/>
  <c r="C185" i="1"/>
  <c r="B185" i="1"/>
  <c r="G184" i="1"/>
  <c r="C184" i="1"/>
  <c r="B184" i="1"/>
  <c r="G183" i="1"/>
  <c r="C183" i="1"/>
  <c r="B183" i="1"/>
  <c r="G182" i="1"/>
  <c r="C182" i="1"/>
  <c r="B182" i="1"/>
  <c r="G181" i="1"/>
  <c r="C181" i="1"/>
  <c r="B181" i="1"/>
  <c r="G180" i="1"/>
  <c r="C180" i="1"/>
  <c r="B180" i="1"/>
  <c r="G179" i="1"/>
  <c r="C179" i="1"/>
  <c r="B179" i="1"/>
  <c r="G178" i="1"/>
  <c r="C178" i="1"/>
  <c r="B178" i="1"/>
  <c r="G177" i="1"/>
  <c r="C177" i="1"/>
  <c r="B177" i="1"/>
  <c r="G176" i="1"/>
  <c r="C176" i="1"/>
  <c r="B176" i="1"/>
  <c r="G175" i="1"/>
  <c r="C175" i="1"/>
  <c r="B175" i="1"/>
  <c r="G174" i="1"/>
  <c r="C174" i="1"/>
  <c r="B174" i="1"/>
  <c r="G173" i="1"/>
  <c r="C173" i="1"/>
  <c r="B173" i="1"/>
  <c r="G172" i="1"/>
  <c r="C172" i="1"/>
  <c r="B172" i="1"/>
  <c r="G171" i="1"/>
  <c r="C171" i="1"/>
  <c r="B171" i="1"/>
  <c r="G170" i="1"/>
  <c r="C170" i="1"/>
  <c r="B170" i="1"/>
  <c r="G169" i="1"/>
  <c r="C169" i="1"/>
  <c r="B169" i="1"/>
  <c r="G168" i="1"/>
  <c r="C168" i="1"/>
  <c r="B168" i="1"/>
  <c r="G167" i="1"/>
  <c r="C167" i="1"/>
  <c r="B167" i="1"/>
  <c r="G166" i="1"/>
  <c r="C166" i="1"/>
  <c r="B166" i="1"/>
  <c r="G165" i="1"/>
  <c r="C165" i="1"/>
  <c r="B165" i="1"/>
  <c r="G164" i="1"/>
  <c r="C164" i="1"/>
  <c r="B164" i="1"/>
  <c r="G163" i="1"/>
  <c r="C163" i="1"/>
  <c r="B163" i="1"/>
  <c r="G162" i="1"/>
  <c r="C162" i="1"/>
  <c r="B162" i="1"/>
  <c r="G161" i="1"/>
  <c r="C161" i="1"/>
  <c r="B161" i="1"/>
  <c r="G160" i="1"/>
  <c r="C160" i="1"/>
  <c r="B160" i="1"/>
  <c r="G159" i="1"/>
  <c r="C159" i="1"/>
  <c r="B159" i="1"/>
  <c r="G158" i="1"/>
  <c r="C158" i="1"/>
  <c r="B158" i="1"/>
  <c r="G157" i="1"/>
  <c r="C157" i="1"/>
  <c r="B157" i="1"/>
  <c r="G156" i="1"/>
  <c r="C156" i="1"/>
  <c r="B156" i="1"/>
  <c r="G155" i="1"/>
  <c r="C155" i="1"/>
  <c r="B155" i="1"/>
  <c r="G154" i="1"/>
  <c r="C154" i="1"/>
  <c r="B154" i="1"/>
  <c r="G153" i="1"/>
  <c r="C153" i="1"/>
  <c r="B153" i="1"/>
  <c r="G152" i="1"/>
  <c r="C152" i="1"/>
  <c r="B152" i="1"/>
  <c r="G151" i="1"/>
  <c r="C151" i="1"/>
  <c r="B151" i="1"/>
  <c r="G150" i="1"/>
  <c r="C150" i="1"/>
  <c r="B150" i="1"/>
  <c r="G149" i="1"/>
  <c r="C149" i="1"/>
  <c r="B149" i="1"/>
  <c r="G148" i="1"/>
  <c r="C148" i="1"/>
  <c r="B148" i="1"/>
  <c r="G147" i="1"/>
  <c r="C147" i="1"/>
  <c r="B147" i="1"/>
  <c r="G146" i="1"/>
  <c r="C146" i="1"/>
  <c r="B146" i="1"/>
  <c r="G145" i="1"/>
  <c r="C145" i="1"/>
  <c r="B145" i="1"/>
  <c r="G144" i="1"/>
  <c r="C144" i="1"/>
  <c r="B144" i="1"/>
  <c r="G143" i="1"/>
  <c r="C143" i="1"/>
  <c r="B143" i="1"/>
  <c r="G142" i="1"/>
  <c r="C142" i="1"/>
  <c r="B142" i="1"/>
  <c r="G141" i="1"/>
  <c r="C141" i="1"/>
  <c r="B141" i="1"/>
  <c r="G140" i="1"/>
  <c r="C140" i="1"/>
  <c r="B140" i="1"/>
  <c r="G139" i="1"/>
  <c r="C139" i="1"/>
  <c r="B139" i="1"/>
  <c r="G138" i="1"/>
  <c r="C138" i="1"/>
  <c r="B138" i="1"/>
  <c r="G137" i="1"/>
  <c r="C137" i="1"/>
  <c r="B137" i="1"/>
  <c r="G136" i="1"/>
  <c r="C136" i="1"/>
  <c r="B136" i="1"/>
  <c r="G135" i="1"/>
  <c r="C135" i="1"/>
  <c r="B135" i="1"/>
  <c r="G134" i="1"/>
  <c r="C134" i="1"/>
  <c r="B134" i="1"/>
  <c r="G133" i="1"/>
  <c r="C133" i="1"/>
  <c r="B133" i="1"/>
  <c r="G132" i="1"/>
  <c r="C132" i="1"/>
  <c r="B132" i="1"/>
  <c r="G131" i="1"/>
  <c r="C131" i="1"/>
  <c r="B131" i="1"/>
  <c r="G130" i="1"/>
  <c r="C130" i="1"/>
  <c r="B130" i="1"/>
  <c r="G129" i="1"/>
  <c r="C129" i="1"/>
  <c r="B129" i="1"/>
  <c r="G128" i="1"/>
  <c r="C128" i="1"/>
  <c r="B128" i="1"/>
  <c r="G127" i="1"/>
  <c r="C127" i="1"/>
  <c r="B127" i="1"/>
  <c r="G126" i="1"/>
  <c r="C126" i="1"/>
  <c r="B126" i="1"/>
  <c r="G125" i="1"/>
  <c r="C125" i="1"/>
  <c r="B125" i="1"/>
  <c r="G124" i="1"/>
  <c r="C124" i="1"/>
  <c r="B124" i="1"/>
  <c r="G123" i="1"/>
  <c r="C123" i="1"/>
  <c r="B123" i="1"/>
  <c r="G122" i="1"/>
  <c r="C122" i="1"/>
  <c r="B122" i="1"/>
  <c r="G121" i="1"/>
  <c r="C121" i="1"/>
  <c r="B121" i="1"/>
  <c r="G120" i="1"/>
  <c r="C120" i="1"/>
  <c r="B120" i="1"/>
  <c r="G119" i="1"/>
  <c r="C119" i="1"/>
  <c r="B119" i="1"/>
  <c r="G118" i="1"/>
  <c r="C118" i="1"/>
  <c r="B118" i="1"/>
  <c r="G117" i="1"/>
  <c r="C117" i="1"/>
  <c r="B117" i="1"/>
  <c r="G116" i="1"/>
  <c r="C116" i="1"/>
  <c r="B116" i="1"/>
  <c r="G115" i="1"/>
  <c r="C115" i="1"/>
  <c r="B115" i="1"/>
  <c r="G114" i="1"/>
  <c r="C114" i="1"/>
  <c r="B114" i="1"/>
  <c r="H17" i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87" i="1"/>
  <c r="H89" i="1"/>
  <c r="H91" i="1"/>
  <c r="H93" i="1"/>
  <c r="H95" i="1"/>
  <c r="H97" i="1"/>
  <c r="H99" i="1"/>
  <c r="H101" i="1"/>
  <c r="H103" i="1"/>
  <c r="H105" i="1"/>
  <c r="H107" i="1"/>
  <c r="H109" i="1"/>
  <c r="H111" i="1"/>
  <c r="H113" i="1"/>
  <c r="G113" i="1"/>
  <c r="C113" i="1"/>
  <c r="B113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H72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00" i="1"/>
  <c r="H102" i="1"/>
  <c r="H104" i="1"/>
  <c r="H106" i="1"/>
  <c r="H108" i="1"/>
  <c r="H110" i="1"/>
  <c r="H112" i="1"/>
  <c r="G112" i="1"/>
  <c r="C112" i="1"/>
  <c r="B112" i="1"/>
  <c r="G111" i="1"/>
  <c r="C111" i="1"/>
  <c r="B111" i="1"/>
  <c r="G110" i="1"/>
  <c r="C110" i="1"/>
  <c r="B110" i="1"/>
  <c r="G109" i="1"/>
  <c r="C109" i="1"/>
  <c r="B109" i="1"/>
  <c r="G108" i="1"/>
  <c r="C108" i="1"/>
  <c r="B108" i="1"/>
  <c r="G107" i="1"/>
  <c r="C107" i="1"/>
  <c r="B107" i="1"/>
  <c r="G106" i="1"/>
  <c r="C106" i="1"/>
  <c r="B106" i="1"/>
  <c r="G105" i="1"/>
  <c r="C105" i="1"/>
  <c r="B105" i="1"/>
  <c r="G104" i="1"/>
  <c r="C104" i="1"/>
  <c r="B104" i="1"/>
  <c r="G103" i="1"/>
  <c r="C103" i="1"/>
  <c r="B103" i="1"/>
  <c r="G102" i="1"/>
  <c r="C102" i="1"/>
  <c r="B102" i="1"/>
  <c r="G101" i="1"/>
  <c r="C101" i="1"/>
  <c r="B101" i="1"/>
  <c r="G100" i="1"/>
  <c r="C100" i="1"/>
  <c r="B100" i="1"/>
  <c r="G99" i="1"/>
  <c r="C99" i="1"/>
  <c r="B99" i="1"/>
  <c r="G98" i="1"/>
  <c r="C98" i="1"/>
  <c r="B98" i="1"/>
  <c r="G97" i="1"/>
  <c r="C97" i="1"/>
  <c r="B97" i="1"/>
  <c r="G96" i="1"/>
  <c r="C96" i="1"/>
  <c r="B96" i="1"/>
  <c r="G95" i="1"/>
  <c r="C95" i="1"/>
  <c r="B95" i="1"/>
  <c r="G94" i="1"/>
  <c r="C94" i="1"/>
  <c r="B94" i="1"/>
  <c r="G93" i="1"/>
  <c r="C93" i="1"/>
  <c r="B93" i="1"/>
  <c r="G92" i="1"/>
  <c r="C92" i="1"/>
  <c r="B92" i="1"/>
  <c r="G91" i="1"/>
  <c r="C91" i="1"/>
  <c r="B91" i="1"/>
  <c r="G90" i="1"/>
  <c r="C90" i="1"/>
  <c r="B90" i="1"/>
  <c r="G89" i="1"/>
  <c r="C89" i="1"/>
  <c r="B89" i="1"/>
  <c r="G88" i="1"/>
  <c r="C88" i="1"/>
  <c r="B88" i="1"/>
  <c r="G87" i="1"/>
  <c r="C87" i="1"/>
  <c r="B87" i="1"/>
  <c r="G86" i="1"/>
  <c r="C86" i="1"/>
  <c r="B86" i="1"/>
  <c r="G85" i="1"/>
  <c r="C85" i="1"/>
  <c r="B85" i="1"/>
  <c r="G84" i="1"/>
  <c r="C84" i="1"/>
  <c r="B84" i="1"/>
  <c r="G83" i="1"/>
  <c r="C83" i="1"/>
  <c r="B83" i="1"/>
  <c r="G82" i="1"/>
  <c r="C82" i="1"/>
  <c r="B82" i="1"/>
  <c r="G81" i="1"/>
  <c r="C81" i="1"/>
  <c r="B81" i="1"/>
  <c r="G80" i="1"/>
  <c r="C80" i="1"/>
  <c r="B80" i="1"/>
  <c r="G79" i="1"/>
  <c r="C79" i="1"/>
  <c r="B79" i="1"/>
  <c r="G78" i="1"/>
  <c r="C78" i="1"/>
  <c r="B78" i="1"/>
  <c r="G77" i="1"/>
  <c r="C77" i="1"/>
  <c r="B77" i="1"/>
  <c r="G76" i="1"/>
  <c r="C76" i="1"/>
  <c r="B76" i="1"/>
  <c r="G75" i="1"/>
  <c r="C75" i="1"/>
  <c r="B75" i="1"/>
  <c r="G74" i="1"/>
  <c r="C74" i="1"/>
  <c r="B74" i="1"/>
  <c r="G73" i="1"/>
  <c r="C73" i="1"/>
  <c r="B73" i="1"/>
  <c r="G72" i="1"/>
  <c r="C72" i="1"/>
  <c r="B72" i="1"/>
  <c r="G71" i="1"/>
  <c r="C71" i="1"/>
  <c r="B71" i="1"/>
  <c r="G70" i="1"/>
  <c r="C70" i="1"/>
  <c r="B70" i="1"/>
  <c r="G69" i="1"/>
  <c r="C69" i="1"/>
  <c r="B69" i="1"/>
  <c r="G68" i="1"/>
  <c r="C68" i="1"/>
  <c r="B68" i="1"/>
  <c r="G67" i="1"/>
  <c r="C67" i="1"/>
  <c r="B67" i="1"/>
  <c r="G66" i="1"/>
  <c r="C66" i="1"/>
  <c r="B66" i="1"/>
  <c r="G65" i="1"/>
  <c r="C65" i="1"/>
  <c r="B65" i="1"/>
  <c r="G64" i="1"/>
  <c r="C64" i="1"/>
  <c r="B64" i="1"/>
  <c r="G63" i="1"/>
  <c r="C63" i="1"/>
  <c r="B63" i="1"/>
  <c r="G62" i="1"/>
  <c r="C62" i="1"/>
  <c r="B62" i="1"/>
  <c r="G61" i="1"/>
  <c r="C61" i="1"/>
  <c r="B61" i="1"/>
  <c r="G60" i="1"/>
  <c r="C60" i="1"/>
  <c r="B60" i="1"/>
  <c r="G59" i="1"/>
  <c r="C59" i="1"/>
  <c r="B59" i="1"/>
  <c r="G58" i="1"/>
  <c r="C58" i="1"/>
  <c r="B58" i="1"/>
  <c r="G57" i="1"/>
  <c r="C57" i="1"/>
  <c r="B57" i="1"/>
  <c r="G56" i="1"/>
  <c r="C56" i="1"/>
  <c r="B56" i="1"/>
  <c r="G55" i="1"/>
  <c r="C55" i="1"/>
  <c r="B55" i="1"/>
  <c r="G54" i="1"/>
  <c r="C54" i="1"/>
  <c r="B54" i="1"/>
  <c r="G53" i="1"/>
  <c r="C53" i="1"/>
  <c r="B53" i="1"/>
  <c r="G52" i="1"/>
  <c r="C52" i="1"/>
  <c r="B52" i="1"/>
  <c r="G51" i="1"/>
  <c r="C51" i="1"/>
  <c r="B51" i="1"/>
  <c r="G50" i="1"/>
  <c r="C50" i="1"/>
  <c r="B50" i="1"/>
  <c r="G49" i="1"/>
  <c r="C49" i="1"/>
  <c r="B49" i="1"/>
  <c r="G48" i="1"/>
  <c r="C48" i="1"/>
  <c r="B48" i="1"/>
  <c r="G47" i="1"/>
  <c r="C47" i="1"/>
  <c r="B47" i="1"/>
  <c r="G46" i="1"/>
  <c r="C46" i="1"/>
  <c r="B46" i="1"/>
  <c r="G45" i="1"/>
  <c r="C45" i="1"/>
  <c r="B45" i="1"/>
  <c r="G44" i="1"/>
  <c r="C44" i="1"/>
  <c r="B44" i="1"/>
  <c r="G43" i="1"/>
  <c r="C43" i="1"/>
  <c r="B43" i="1"/>
  <c r="G42" i="1"/>
  <c r="C42" i="1"/>
  <c r="B42" i="1"/>
  <c r="G41" i="1"/>
  <c r="C41" i="1"/>
  <c r="B41" i="1"/>
  <c r="G40" i="1"/>
  <c r="C40" i="1"/>
  <c r="B40" i="1"/>
  <c r="G39" i="1"/>
  <c r="C39" i="1"/>
  <c r="B39" i="1"/>
  <c r="G38" i="1"/>
  <c r="C38" i="1"/>
  <c r="B38" i="1"/>
  <c r="G37" i="1"/>
  <c r="C37" i="1"/>
  <c r="B37" i="1"/>
  <c r="G36" i="1"/>
  <c r="C36" i="1"/>
  <c r="B36" i="1"/>
  <c r="G35" i="1"/>
  <c r="C35" i="1"/>
  <c r="B35" i="1"/>
  <c r="G34" i="1"/>
  <c r="C34" i="1"/>
  <c r="B34" i="1"/>
  <c r="G33" i="1"/>
  <c r="C33" i="1"/>
  <c r="B33" i="1"/>
  <c r="G32" i="1"/>
  <c r="C32" i="1"/>
  <c r="B32" i="1"/>
  <c r="G31" i="1"/>
  <c r="C31" i="1"/>
  <c r="B31" i="1"/>
  <c r="G30" i="1"/>
  <c r="C30" i="1"/>
  <c r="B30" i="1"/>
  <c r="G29" i="1"/>
  <c r="C29" i="1"/>
  <c r="B29" i="1"/>
  <c r="G28" i="1"/>
  <c r="C28" i="1"/>
  <c r="B28" i="1"/>
  <c r="G27" i="1"/>
  <c r="C27" i="1"/>
  <c r="B27" i="1"/>
  <c r="G26" i="1"/>
  <c r="C26" i="1"/>
  <c r="B26" i="1"/>
  <c r="G25" i="1"/>
  <c r="C25" i="1"/>
  <c r="B25" i="1"/>
  <c r="G24" i="1"/>
  <c r="C24" i="1"/>
  <c r="B24" i="1"/>
  <c r="G23" i="1"/>
  <c r="C23" i="1"/>
  <c r="B23" i="1"/>
  <c r="G22" i="1"/>
  <c r="C22" i="1"/>
  <c r="B22" i="1"/>
  <c r="G21" i="1"/>
  <c r="C21" i="1"/>
  <c r="B21" i="1"/>
  <c r="G20" i="1"/>
  <c r="C20" i="1"/>
  <c r="B20" i="1"/>
  <c r="G19" i="1"/>
  <c r="C19" i="1"/>
  <c r="B19" i="1"/>
  <c r="G18" i="1"/>
  <c r="C18" i="1"/>
  <c r="B18" i="1"/>
  <c r="G17" i="1"/>
  <c r="C17" i="1"/>
  <c r="B17" i="1"/>
  <c r="G16" i="1"/>
  <c r="C16" i="1"/>
  <c r="B16" i="1"/>
  <c r="G15" i="1"/>
  <c r="C15" i="1"/>
  <c r="B15" i="1"/>
  <c r="G14" i="1"/>
  <c r="E4" i="1"/>
  <c r="E5" i="1"/>
</calcChain>
</file>

<file path=xl/sharedStrings.xml><?xml version="1.0" encoding="utf-8"?>
<sst xmlns="http://schemas.openxmlformats.org/spreadsheetml/2006/main" count="32" uniqueCount="29">
  <si>
    <t xml:space="preserve">A = </t>
  </si>
  <si>
    <t>Part (a)</t>
  </si>
  <si>
    <t>Part (b)(i)</t>
  </si>
  <si>
    <t xml:space="preserve">B = </t>
  </si>
  <si>
    <r>
      <t>10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30</t>
    </r>
    <r>
      <rPr>
        <vertAlign val="superscript"/>
        <sz val="10"/>
        <rFont val="Arial"/>
        <family val="2"/>
      </rPr>
      <t>00</t>
    </r>
  </si>
  <si>
    <r>
      <rPr>
        <sz val="10"/>
        <rFont val="Calibri"/>
        <family val="2"/>
      </rPr>
      <t>ã</t>
    </r>
    <r>
      <rPr>
        <vertAlign val="superscript"/>
        <sz val="10"/>
        <rFont val="Arial"/>
        <family val="2"/>
      </rPr>
      <t>00</t>
    </r>
    <r>
      <rPr>
        <vertAlign val="subscript"/>
        <sz val="10"/>
        <rFont val="Arial"/>
        <family val="2"/>
      </rPr>
      <t>30:10-yrs</t>
    </r>
  </si>
  <si>
    <r>
      <rPr>
        <sz val="10"/>
        <rFont val="Calibri"/>
        <family val="2"/>
      </rPr>
      <t>ã</t>
    </r>
    <r>
      <rPr>
        <vertAlign val="superscript"/>
        <sz val="10"/>
        <rFont val="Arial"/>
        <family val="2"/>
      </rPr>
      <t>00</t>
    </r>
    <r>
      <rPr>
        <vertAlign val="subscript"/>
        <sz val="10"/>
        <rFont val="Arial"/>
        <family val="2"/>
      </rPr>
      <t>35:5-yrs</t>
    </r>
  </si>
  <si>
    <t xml:space="preserve"> c = </t>
  </si>
  <si>
    <r>
      <t>10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30</t>
    </r>
    <r>
      <rPr>
        <vertAlign val="superscript"/>
        <sz val="10"/>
        <rFont val="Arial"/>
        <family val="2"/>
      </rPr>
      <t>01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</si>
  <si>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01</t>
    </r>
    <r>
      <rPr>
        <vertAlign val="subscript"/>
        <sz val="10"/>
        <rFont val="Arial"/>
        <family val="2"/>
      </rPr>
      <t>30:10-yrs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</si>
  <si>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01</t>
    </r>
    <r>
      <rPr>
        <vertAlign val="subscript"/>
        <sz val="10"/>
        <rFont val="Arial"/>
        <family val="2"/>
      </rPr>
      <t>35:5-yrs</t>
    </r>
  </si>
  <si>
    <t xml:space="preserve">i = </t>
  </si>
  <si>
    <r>
      <t>10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30</t>
    </r>
    <r>
      <rPr>
        <vertAlign val="superscript"/>
        <sz val="10"/>
        <rFont val="Arial"/>
        <family val="2"/>
      </rPr>
      <t>02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</si>
  <si>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02</t>
    </r>
    <r>
      <rPr>
        <vertAlign val="subscript"/>
        <sz val="10"/>
        <rFont val="Arial"/>
        <family val="2"/>
      </rPr>
      <t>30:10-yrs</t>
    </r>
  </si>
  <si>
    <t xml:space="preserve">x = </t>
  </si>
  <si>
    <t>Premium</t>
  </si>
  <si>
    <t>Policy Value</t>
  </si>
  <si>
    <t xml:space="preserve">s = </t>
  </si>
  <si>
    <t xml:space="preserve">g = </t>
  </si>
  <si>
    <t>Simpson's</t>
  </si>
  <si>
    <t>Part (b)(ii)</t>
  </si>
  <si>
    <t>rule</t>
  </si>
  <si>
    <t>t</t>
  </si>
  <si>
    <r>
      <t>t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x</t>
    </r>
    <r>
      <rPr>
        <vertAlign val="superscript"/>
        <sz val="10"/>
        <rFont val="Arial"/>
        <family val="2"/>
      </rPr>
      <t>00</t>
    </r>
  </si>
  <si>
    <r>
      <t>m</t>
    </r>
    <r>
      <rPr>
        <vertAlign val="subscript"/>
        <sz val="10"/>
        <rFont val="Arial"/>
        <family val="2"/>
      </rPr>
      <t>x+t</t>
    </r>
    <r>
      <rPr>
        <vertAlign val="superscript"/>
        <sz val="10"/>
        <rFont val="Arial"/>
        <family val="2"/>
      </rPr>
      <t>02</t>
    </r>
  </si>
  <si>
    <t>Multiplier</t>
  </si>
  <si>
    <r>
      <t>v</t>
    </r>
    <r>
      <rPr>
        <vertAlign val="superscript"/>
        <sz val="10"/>
        <rFont val="Arial"/>
        <family val="2"/>
      </rPr>
      <t>t</t>
    </r>
  </si>
  <si>
    <t>Simpson's multipliers - 5 yrs</t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</si>
  <si>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02</t>
    </r>
    <r>
      <rPr>
        <vertAlign val="subscript"/>
        <sz val="10"/>
        <rFont val="Arial"/>
        <family val="2"/>
      </rPr>
      <t>35:5-yrs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</si>
</sst>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Symbol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0" fillId="2" borderId="0" xfId="0" applyNumberFormat="1" applyFill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/>
    </xf>
    <xf numFmtId="2" fontId="0" fillId="2" borderId="0" xfId="0" applyNumberFormat="1" applyFill="1" applyAlignment="1">
      <alignment horizontal="left"/>
    </xf>
    <xf numFmtId="164" fontId="0" fillId="0" borderId="1" xfId="0" applyNumberFormat="1" applyBorder="1" applyAlignment="1">
      <alignment horizontal="center"/>
    </xf>
    <xf numFmtId="9" fontId="0" fillId="2" borderId="0" xfId="1" applyFont="1" applyFill="1" applyAlignment="1">
      <alignment horizontal="left"/>
    </xf>
    <xf numFmtId="1" fontId="0" fillId="2" borderId="0" xfId="1" applyNumberFormat="1" applyFont="1" applyFill="1" applyAlignment="1">
      <alignment horizontal="left"/>
    </xf>
    <xf numFmtId="0" fontId="2" fillId="3" borderId="1" xfId="0" applyFont="1" applyFill="1" applyBorder="1"/>
    <xf numFmtId="2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B8D86-A418-49D8-A10F-C0812A21EB4F}">
  <dimension ref="A1:J216"/>
  <sheetViews>
    <sheetView tabSelected="1" topLeftCell="A60" workbookViewId="0">
      <selection activeCell="M74" sqref="M74"/>
    </sheetView>
  </sheetViews>
  <sheetFormatPr defaultRowHeight="14.5" x14ac:dyDescent="0.35"/>
  <cols>
    <col min="8" max="8" width="24.1796875" bestFit="1" customWidth="1"/>
    <col min="9" max="9" width="10.54296875" bestFit="1" customWidth="1"/>
  </cols>
  <sheetData>
    <row r="1" spans="1:10" ht="15.5" x14ac:dyDescent="0.35">
      <c r="A1" s="28">
        <v>8.2100000000000009</v>
      </c>
      <c r="B1" s="1"/>
      <c r="C1" s="2"/>
      <c r="D1" s="3"/>
      <c r="E1" s="2"/>
      <c r="H1" s="3"/>
      <c r="I1" s="3"/>
      <c r="J1" s="3"/>
    </row>
    <row r="2" spans="1:10" x14ac:dyDescent="0.35">
      <c r="B2" s="1"/>
      <c r="C2" s="2"/>
      <c r="D2" s="3"/>
      <c r="E2" s="2"/>
      <c r="H2" s="3"/>
      <c r="I2" s="3"/>
      <c r="J2" s="3"/>
    </row>
    <row r="3" spans="1:10" x14ac:dyDescent="0.35">
      <c r="A3" s="4" t="s">
        <v>0</v>
      </c>
      <c r="B3" s="5">
        <f>5/10^4</f>
        <v>5.0000000000000001E-4</v>
      </c>
      <c r="C3" s="2"/>
      <c r="D3" s="6" t="s">
        <v>1</v>
      </c>
      <c r="E3" s="7"/>
      <c r="G3" s="8" t="s">
        <v>2</v>
      </c>
      <c r="H3" s="9"/>
      <c r="I3" s="8" t="s">
        <v>2</v>
      </c>
      <c r="J3" s="9"/>
    </row>
    <row r="4" spans="1:10" ht="16" x14ac:dyDescent="0.4">
      <c r="A4" s="4" t="s">
        <v>3</v>
      </c>
      <c r="B4" s="10">
        <f>7.6/10^5</f>
        <v>7.5999999999999991E-5</v>
      </c>
      <c r="C4" s="2"/>
      <c r="D4" s="11" t="s">
        <v>4</v>
      </c>
      <c r="E4" s="7">
        <f>B214</f>
        <v>0.97912185174030675</v>
      </c>
      <c r="G4" s="8" t="s">
        <v>5</v>
      </c>
      <c r="H4" s="12">
        <f>SUMPRODUCT(B14:B214,G14:G214,D14:D214)*A15/3</f>
        <v>7.8458021674344023</v>
      </c>
      <c r="I4" s="13" t="s">
        <v>6</v>
      </c>
      <c r="J4" s="12">
        <f>(SUMPRODUCT(B114:B214,G14:G114,H14:H114)/B114)*A15/3</f>
        <v>4.4123991618704679</v>
      </c>
    </row>
    <row r="5" spans="1:10" ht="16" x14ac:dyDescent="0.4">
      <c r="A5" s="4" t="s">
        <v>7</v>
      </c>
      <c r="B5" s="14">
        <v>1.0900000000000001</v>
      </c>
      <c r="C5" s="2"/>
      <c r="D5" s="11" t="s">
        <v>8</v>
      </c>
      <c r="E5" s="7">
        <f>1-E6-E4</f>
        <v>9.9064774770174502E-5</v>
      </c>
      <c r="G5" s="8" t="s">
        <v>9</v>
      </c>
      <c r="H5" s="15">
        <f>0.00001*H4</f>
        <v>7.8458021674344028E-5</v>
      </c>
      <c r="I5" s="8" t="s">
        <v>10</v>
      </c>
      <c r="J5" s="15">
        <f>0.00001*J4</f>
        <v>4.4123991618704681E-5</v>
      </c>
    </row>
    <row r="6" spans="1:10" ht="16" x14ac:dyDescent="0.4">
      <c r="A6" s="4" t="s">
        <v>11</v>
      </c>
      <c r="B6" s="16">
        <v>0.05</v>
      </c>
      <c r="C6" s="2"/>
      <c r="D6" s="11" t="s">
        <v>12</v>
      </c>
      <c r="E6" s="7">
        <f>SUMPRODUCT(B14:B214,C14:C214,D14:D214)*A15/3</f>
        <v>2.0779083484923067E-2</v>
      </c>
      <c r="G6" s="8" t="s">
        <v>13</v>
      </c>
      <c r="H6" s="15">
        <f>SUMPRODUCT(B14:B214,C14:C214,G14:G214,D14:D214)*A15/3</f>
        <v>1.6027684573651658E-2</v>
      </c>
      <c r="I6" s="8" t="s">
        <v>28</v>
      </c>
      <c r="J6" s="15">
        <f>(SUMPRODUCT(B114:B214,C114:C214,G14:G114,H14:H114)/B114)*A15/3</f>
        <v>1.0685257378910672E-2</v>
      </c>
    </row>
    <row r="7" spans="1:10" x14ac:dyDescent="0.35">
      <c r="A7" s="4" t="s">
        <v>14</v>
      </c>
      <c r="B7" s="17">
        <v>30</v>
      </c>
      <c r="C7" s="2"/>
      <c r="D7" s="3"/>
      <c r="G7" s="18" t="s">
        <v>15</v>
      </c>
      <c r="H7" s="19">
        <f>(200000*H5+100000*H6)/H4</f>
        <v>206.28356758952989</v>
      </c>
      <c r="I7" s="18" t="s">
        <v>16</v>
      </c>
      <c r="J7" s="19">
        <f>100000*J6+200000*J5-H7*J4</f>
        <v>167.14509547511625</v>
      </c>
    </row>
    <row r="8" spans="1:10" x14ac:dyDescent="0.35">
      <c r="A8" s="20" t="s">
        <v>17</v>
      </c>
      <c r="B8" s="21">
        <f>EXP(-B3)</f>
        <v>0.99950012497916929</v>
      </c>
      <c r="C8" s="2"/>
      <c r="D8" s="3"/>
      <c r="E8" s="2"/>
      <c r="H8" s="3"/>
      <c r="I8" s="3"/>
      <c r="J8" s="3"/>
    </row>
    <row r="9" spans="1:10" x14ac:dyDescent="0.35">
      <c r="A9" s="20" t="s">
        <v>18</v>
      </c>
      <c r="B9" s="21">
        <f>EXP(-B4/LN(B5))</f>
        <v>0.99911849003847331</v>
      </c>
      <c r="C9" s="2"/>
      <c r="D9" s="3"/>
      <c r="E9" s="2"/>
      <c r="H9" s="3"/>
      <c r="I9" s="3"/>
      <c r="J9" s="3"/>
    </row>
    <row r="10" spans="1:10" x14ac:dyDescent="0.35">
      <c r="A10" s="20"/>
      <c r="B10" s="21"/>
      <c r="C10" s="2"/>
      <c r="D10" s="3"/>
      <c r="E10" s="2"/>
      <c r="H10" s="3"/>
      <c r="I10" s="3"/>
      <c r="J10" s="3"/>
    </row>
    <row r="11" spans="1:10" x14ac:dyDescent="0.35">
      <c r="A11" s="22" t="s">
        <v>1</v>
      </c>
      <c r="B11" s="1"/>
      <c r="C11" s="2"/>
      <c r="D11" s="3" t="s">
        <v>19</v>
      </c>
      <c r="E11" s="2"/>
      <c r="G11" s="23" t="s">
        <v>2</v>
      </c>
      <c r="H11" s="23" t="s">
        <v>20</v>
      </c>
      <c r="I11" s="3"/>
      <c r="J11" s="3"/>
    </row>
    <row r="12" spans="1:10" x14ac:dyDescent="0.35">
      <c r="A12" s="22"/>
      <c r="B12" s="1"/>
      <c r="C12" s="2"/>
      <c r="D12" s="3" t="s">
        <v>21</v>
      </c>
      <c r="E12" s="2"/>
      <c r="G12" s="23"/>
      <c r="H12" s="29" t="s">
        <v>27</v>
      </c>
      <c r="I12" s="3"/>
      <c r="J12" s="3"/>
    </row>
    <row r="13" spans="1:10" ht="16" x14ac:dyDescent="0.4">
      <c r="A13" s="3" t="s">
        <v>22</v>
      </c>
      <c r="B13" s="24" t="s">
        <v>23</v>
      </c>
      <c r="C13" s="25" t="s">
        <v>24</v>
      </c>
      <c r="D13" s="3" t="s">
        <v>25</v>
      </c>
      <c r="E13" s="2"/>
      <c r="G13" s="3" t="s">
        <v>26</v>
      </c>
      <c r="H13" s="30"/>
      <c r="I13" s="3"/>
      <c r="J13" s="3"/>
    </row>
    <row r="14" spans="1:10" x14ac:dyDescent="0.35">
      <c r="A14" s="26">
        <v>0</v>
      </c>
      <c r="B14" s="2">
        <f>((B$8^A14)*B$9^((B$5^30)*((B$5^A14)-1)))*EXP(-0.00001*A14)</f>
        <v>1</v>
      </c>
      <c r="C14" s="2">
        <f>B$3+B$4*(B$5^(30+A14))</f>
        <v>1.5083435636539762E-3</v>
      </c>
      <c r="D14" s="3">
        <v>1</v>
      </c>
      <c r="E14" s="2"/>
      <c r="G14" s="2">
        <f>(1+B$6)^-A14</f>
        <v>1</v>
      </c>
      <c r="H14" s="27">
        <v>1</v>
      </c>
      <c r="I14" s="3"/>
      <c r="J14" s="2"/>
    </row>
    <row r="15" spans="1:10" x14ac:dyDescent="0.35">
      <c r="A15" s="26">
        <v>0.05</v>
      </c>
      <c r="B15" s="2">
        <f t="shared" ref="B15:B77" si="0">((B$8^A15)*B$9^((B$5^30)*((B$5^A15)-1)))*EXP(-0.00001*A15)</f>
        <v>0.99992397693463053</v>
      </c>
      <c r="C15" s="2">
        <f>B$3+B$4*(B$5^(30+A15))</f>
        <v>1.5126977740794578E-3</v>
      </c>
      <c r="D15" s="3">
        <v>4</v>
      </c>
      <c r="E15" s="2"/>
      <c r="G15" s="2">
        <f t="shared" ref="G15:G78" si="1">(1+B$6)^-A15</f>
        <v>0.99756346497348591</v>
      </c>
      <c r="H15" s="27">
        <v>4</v>
      </c>
      <c r="I15" s="3"/>
      <c r="J15" s="2"/>
    </row>
    <row r="16" spans="1:10" x14ac:dyDescent="0.35">
      <c r="A16" s="26">
        <v>0.1</v>
      </c>
      <c r="B16" s="2">
        <f t="shared" si="0"/>
        <v>0.99984774150172295</v>
      </c>
      <c r="C16" s="2">
        <f>B$3+B$4*(B$5^(30+A16))</f>
        <v>1.5170707867754271E-3</v>
      </c>
      <c r="D16" s="3">
        <f>IF(D15=4,2,4)</f>
        <v>2</v>
      </c>
      <c r="E16" s="2"/>
      <c r="G16" s="2">
        <f t="shared" si="1"/>
        <v>0.99513286664990741</v>
      </c>
      <c r="H16" s="27">
        <v>2</v>
      </c>
      <c r="I16" s="3"/>
      <c r="J16" s="2"/>
    </row>
    <row r="17" spans="1:10" x14ac:dyDescent="0.35">
      <c r="A17" s="26">
        <v>0.15</v>
      </c>
      <c r="B17" s="2">
        <f t="shared" si="0"/>
        <v>0.99977129280880705</v>
      </c>
      <c r="C17" s="2">
        <f t="shared" ref="C17:C80" si="2">B$3+B$4*(B$5^(30+A17))</f>
        <v>1.5214626829335E-3</v>
      </c>
      <c r="D17" s="3">
        <f t="shared" ref="D17:D80" si="3">IF(D16=4,2,4)</f>
        <v>4</v>
      </c>
      <c r="E17" s="2"/>
      <c r="G17" s="2">
        <f t="shared" si="1"/>
        <v>0.99270819056427972</v>
      </c>
      <c r="H17" s="27">
        <f>H15</f>
        <v>4</v>
      </c>
      <c r="I17" s="3"/>
      <c r="J17" s="2"/>
    </row>
    <row r="18" spans="1:10" x14ac:dyDescent="0.35">
      <c r="A18" s="26">
        <v>0.2</v>
      </c>
      <c r="B18" s="2">
        <f t="shared" si="0"/>
        <v>0.99969462995976943</v>
      </c>
      <c r="C18" s="2">
        <f t="shared" si="2"/>
        <v>1.5258735440958915E-3</v>
      </c>
      <c r="D18" s="3">
        <f t="shared" si="3"/>
        <v>2</v>
      </c>
      <c r="E18" s="2"/>
      <c r="G18" s="2">
        <f t="shared" si="1"/>
        <v>0.99028942228686234</v>
      </c>
      <c r="H18" s="27">
        <f t="shared" ref="H18:H81" si="4">H16</f>
        <v>2</v>
      </c>
      <c r="I18" s="3"/>
      <c r="J18" s="2"/>
    </row>
    <row r="19" spans="1:10" x14ac:dyDescent="0.35">
      <c r="A19" s="26">
        <v>0.25</v>
      </c>
      <c r="B19" s="2">
        <f t="shared" si="0"/>
        <v>0.99961775205483983</v>
      </c>
      <c r="C19" s="2">
        <f t="shared" si="2"/>
        <v>1.53030345215693E-3</v>
      </c>
      <c r="D19" s="3">
        <f t="shared" si="3"/>
        <v>4</v>
      </c>
      <c r="E19" s="2"/>
      <c r="G19" s="2">
        <f t="shared" si="1"/>
        <v>0.98787654742307407</v>
      </c>
      <c r="H19" s="27">
        <f t="shared" si="4"/>
        <v>4</v>
      </c>
      <c r="I19" s="3"/>
      <c r="J19" s="2"/>
    </row>
    <row r="20" spans="1:10" x14ac:dyDescent="0.35">
      <c r="A20" s="26">
        <v>0.3</v>
      </c>
      <c r="B20" s="2">
        <f t="shared" si="0"/>
        <v>0.99954065819057614</v>
      </c>
      <c r="C20" s="2">
        <f t="shared" si="2"/>
        <v>1.5347524893645794E-3</v>
      </c>
      <c r="D20" s="3">
        <f t="shared" si="3"/>
        <v>2</v>
      </c>
      <c r="E20" s="2"/>
      <c r="G20" s="2">
        <f t="shared" si="1"/>
        <v>0.98546955161340599</v>
      </c>
      <c r="H20" s="27">
        <f t="shared" si="4"/>
        <v>2</v>
      </c>
      <c r="I20" s="3"/>
      <c r="J20" s="2"/>
    </row>
    <row r="21" spans="1:10" x14ac:dyDescent="0.35">
      <c r="A21" s="26">
        <v>0.35</v>
      </c>
      <c r="B21" s="2">
        <f t="shared" si="0"/>
        <v>0.99946334745985244</v>
      </c>
      <c r="C21" s="2">
        <f t="shared" si="2"/>
        <v>1.5392207383219654E-3</v>
      </c>
      <c r="D21" s="3">
        <f t="shared" si="3"/>
        <v>4</v>
      </c>
      <c r="E21" s="2"/>
      <c r="G21" s="2">
        <f t="shared" si="1"/>
        <v>0.98306842053333698</v>
      </c>
      <c r="H21" s="27">
        <f t="shared" si="4"/>
        <v>4</v>
      </c>
      <c r="I21" s="3"/>
      <c r="J21" s="2"/>
    </row>
    <row r="22" spans="1:10" x14ac:dyDescent="0.35">
      <c r="A22" s="26">
        <v>0.4</v>
      </c>
      <c r="B22" s="2">
        <f t="shared" si="0"/>
        <v>0.99938581895184186</v>
      </c>
      <c r="C22" s="2">
        <f t="shared" si="2"/>
        <v>1.5437082819889072E-3</v>
      </c>
      <c r="D22" s="3">
        <f t="shared" si="3"/>
        <v>2</v>
      </c>
      <c r="E22" s="2"/>
      <c r="G22" s="2">
        <f t="shared" si="1"/>
        <v>0.98067313989324767</v>
      </c>
      <c r="H22" s="27">
        <f t="shared" si="4"/>
        <v>2</v>
      </c>
      <c r="I22" s="3"/>
      <c r="J22" s="2"/>
    </row>
    <row r="23" spans="1:10" x14ac:dyDescent="0.35">
      <c r="A23" s="26">
        <v>0.45</v>
      </c>
      <c r="B23" s="2">
        <f t="shared" si="0"/>
        <v>0.99930807175200465</v>
      </c>
      <c r="C23" s="2">
        <f t="shared" si="2"/>
        <v>1.5482152036834617E-3</v>
      </c>
      <c r="D23" s="3">
        <f t="shared" si="3"/>
        <v>4</v>
      </c>
      <c r="E23" s="2"/>
      <c r="G23" s="2">
        <f t="shared" si="1"/>
        <v>0.97828369543833626</v>
      </c>
      <c r="H23" s="27">
        <f t="shared" si="4"/>
        <v>4</v>
      </c>
      <c r="I23" s="3"/>
      <c r="J23" s="2"/>
    </row>
    <row r="24" spans="1:10" x14ac:dyDescent="0.35">
      <c r="A24" s="26">
        <v>0.5</v>
      </c>
      <c r="B24" s="2">
        <f t="shared" si="0"/>
        <v>0.99923010494207309</v>
      </c>
      <c r="C24" s="2">
        <f t="shared" si="2"/>
        <v>1.5527415870834674E-3</v>
      </c>
      <c r="D24" s="3">
        <f t="shared" si="3"/>
        <v>2</v>
      </c>
      <c r="E24" s="2"/>
      <c r="G24" s="2">
        <f t="shared" si="1"/>
        <v>0.97590007294853309</v>
      </c>
      <c r="H24" s="27">
        <f t="shared" si="4"/>
        <v>2</v>
      </c>
      <c r="I24" s="3"/>
      <c r="J24" s="2"/>
    </row>
    <row r="25" spans="1:10" x14ac:dyDescent="0.35">
      <c r="A25" s="26">
        <v>0.55000000000000004</v>
      </c>
      <c r="B25" s="2">
        <f t="shared" si="0"/>
        <v>0.99915191760003685</v>
      </c>
      <c r="C25" s="2">
        <f t="shared" si="2"/>
        <v>1.557287516228099E-3</v>
      </c>
      <c r="D25" s="3">
        <f t="shared" si="3"/>
        <v>4</v>
      </c>
      <c r="E25" s="2"/>
      <c r="G25" s="2">
        <f t="shared" si="1"/>
        <v>0.97352225823841654</v>
      </c>
      <c r="H25" s="27">
        <f t="shared" si="4"/>
        <v>4</v>
      </c>
      <c r="I25" s="3"/>
      <c r="J25" s="2"/>
    </row>
    <row r="26" spans="1:10" x14ac:dyDescent="0.35">
      <c r="A26" s="26">
        <v>0.6</v>
      </c>
      <c r="B26" s="2">
        <f t="shared" si="0"/>
        <v>0.99907350880012957</v>
      </c>
      <c r="C26" s="2">
        <f t="shared" si="2"/>
        <v>1.5618530755194266E-3</v>
      </c>
      <c r="D26" s="3">
        <f t="shared" si="3"/>
        <v>2</v>
      </c>
      <c r="E26" s="2"/>
      <c r="G26" s="2">
        <f t="shared" si="1"/>
        <v>0.97115023715712745</v>
      </c>
      <c r="H26" s="27">
        <f t="shared" si="4"/>
        <v>2</v>
      </c>
      <c r="I26" s="3"/>
      <c r="J26" s="2"/>
    </row>
    <row r="27" spans="1:10" x14ac:dyDescent="0.35">
      <c r="A27" s="26">
        <v>0.65</v>
      </c>
      <c r="B27" s="2">
        <f t="shared" si="0"/>
        <v>0.99899487761281336</v>
      </c>
      <c r="C27" s="2">
        <f t="shared" si="2"/>
        <v>1.5664383497239853E-3</v>
      </c>
      <c r="D27" s="3">
        <f t="shared" si="3"/>
        <v>4</v>
      </c>
      <c r="E27" s="2"/>
      <c r="G27" s="2">
        <f t="shared" si="1"/>
        <v>0.96878399558828687</v>
      </c>
      <c r="H27" s="27">
        <f t="shared" si="4"/>
        <v>4</v>
      </c>
      <c r="I27" s="3"/>
      <c r="J27" s="2"/>
    </row>
    <row r="28" spans="1:10" x14ac:dyDescent="0.35">
      <c r="A28" s="26">
        <v>0.7</v>
      </c>
      <c r="B28" s="2">
        <f t="shared" si="0"/>
        <v>0.99891602310476479</v>
      </c>
      <c r="C28" s="2">
        <f t="shared" si="2"/>
        <v>1.5710434239743466E-3</v>
      </c>
      <c r="D28" s="3">
        <f t="shared" si="3"/>
        <v>2</v>
      </c>
      <c r="E28" s="2"/>
      <c r="G28" s="2">
        <f t="shared" si="1"/>
        <v>0.96642351944990967</v>
      </c>
      <c r="H28" s="27">
        <f t="shared" si="4"/>
        <v>2</v>
      </c>
      <c r="I28" s="3"/>
      <c r="J28" s="2"/>
    </row>
    <row r="29" spans="1:10" x14ac:dyDescent="0.35">
      <c r="A29" s="26">
        <v>0.75</v>
      </c>
      <c r="B29" s="2">
        <f t="shared" si="0"/>
        <v>0.99883694433886072</v>
      </c>
      <c r="C29" s="2">
        <f t="shared" si="2"/>
        <v>1.5756683837707007E-3</v>
      </c>
      <c r="D29" s="3">
        <f t="shared" si="3"/>
        <v>4</v>
      </c>
      <c r="E29" s="2"/>
      <c r="G29" s="2">
        <f t="shared" si="1"/>
        <v>0.96406879469432316</v>
      </c>
      <c r="H29" s="27">
        <f t="shared" si="4"/>
        <v>4</v>
      </c>
      <c r="I29" s="3"/>
      <c r="J29" s="2"/>
    </row>
    <row r="30" spans="1:10" x14ac:dyDescent="0.35">
      <c r="A30" s="26">
        <v>0.8</v>
      </c>
      <c r="B30" s="2">
        <f t="shared" si="0"/>
        <v>0.9987576403741637</v>
      </c>
      <c r="C30" s="2">
        <f t="shared" si="2"/>
        <v>1.5803133149824415E-3</v>
      </c>
      <c r="D30" s="3">
        <f t="shared" si="3"/>
        <v>2</v>
      </c>
      <c r="E30" s="2"/>
      <c r="G30" s="2">
        <f t="shared" si="1"/>
        <v>0.96171980730808126</v>
      </c>
      <c r="H30" s="27">
        <f t="shared" si="4"/>
        <v>2</v>
      </c>
      <c r="I30" s="3"/>
      <c r="J30" s="2"/>
    </row>
    <row r="31" spans="1:10" x14ac:dyDescent="0.35">
      <c r="A31" s="26">
        <v>0.85</v>
      </c>
      <c r="B31" s="2">
        <f t="shared" si="0"/>
        <v>0.99867811026590625</v>
      </c>
      <c r="C31" s="2">
        <f t="shared" si="2"/>
        <v>1.5849783038497643E-3</v>
      </c>
      <c r="D31" s="3">
        <f t="shared" si="3"/>
        <v>4</v>
      </c>
      <c r="E31" s="2"/>
      <c r="G31" s="2">
        <f t="shared" si="1"/>
        <v>0.95937654331188271</v>
      </c>
      <c r="H31" s="27">
        <f t="shared" si="4"/>
        <v>4</v>
      </c>
      <c r="I31" s="3"/>
      <c r="J31" s="2"/>
    </row>
    <row r="32" spans="1:10" x14ac:dyDescent="0.35">
      <c r="A32" s="26">
        <v>0.9</v>
      </c>
      <c r="B32" s="2">
        <f t="shared" si="0"/>
        <v>0.99859835306547762</v>
      </c>
      <c r="C32" s="2">
        <f t="shared" si="2"/>
        <v>1.5896634369852634E-3</v>
      </c>
      <c r="D32" s="3">
        <f t="shared" si="3"/>
        <v>2</v>
      </c>
      <c r="E32" s="2"/>
      <c r="G32" s="2">
        <f t="shared" si="1"/>
        <v>0.95703898876048754</v>
      </c>
      <c r="H32" s="27">
        <f t="shared" si="4"/>
        <v>2</v>
      </c>
      <c r="I32" s="3"/>
      <c r="J32" s="2"/>
    </row>
    <row r="33" spans="1:10" x14ac:dyDescent="0.35">
      <c r="A33" s="26">
        <v>0.95</v>
      </c>
      <c r="B33" s="2">
        <f t="shared" si="0"/>
        <v>0.99851836782040859</v>
      </c>
      <c r="C33" s="2">
        <f t="shared" si="2"/>
        <v>1.5943688013755446E-3</v>
      </c>
      <c r="D33" s="3">
        <f t="shared" si="3"/>
        <v>4</v>
      </c>
      <c r="E33" s="2"/>
      <c r="G33" s="2">
        <f t="shared" si="1"/>
        <v>0.95470712974263294</v>
      </c>
      <c r="H33" s="27">
        <f t="shared" si="4"/>
        <v>4</v>
      </c>
      <c r="I33" s="3"/>
      <c r="J33" s="2"/>
    </row>
    <row r="34" spans="1:10" x14ac:dyDescent="0.35">
      <c r="A34" s="26">
        <v>1</v>
      </c>
      <c r="B34" s="2">
        <f t="shared" si="0"/>
        <v>0.9984381535743565</v>
      </c>
      <c r="C34" s="2">
        <f t="shared" si="2"/>
        <v>1.5990944843828341E-3</v>
      </c>
      <c r="D34" s="3">
        <f t="shared" si="3"/>
        <v>2</v>
      </c>
      <c r="E34" s="2"/>
      <c r="G34" s="2">
        <f t="shared" si="1"/>
        <v>0.95238095238095233</v>
      </c>
      <c r="H34" s="27">
        <f t="shared" si="4"/>
        <v>2</v>
      </c>
      <c r="I34" s="3"/>
      <c r="J34" s="2"/>
    </row>
    <row r="35" spans="1:10" x14ac:dyDescent="0.35">
      <c r="A35" s="26">
        <v>1.05</v>
      </c>
      <c r="B35" s="2">
        <f t="shared" si="0"/>
        <v>0.99835770936709078</v>
      </c>
      <c r="C35" s="2">
        <f t="shared" si="2"/>
        <v>1.6038405737466093E-3</v>
      </c>
      <c r="D35" s="3">
        <f t="shared" si="3"/>
        <v>4</v>
      </c>
      <c r="E35" s="2"/>
      <c r="G35" s="2">
        <f t="shared" si="1"/>
        <v>0.95006044283189128</v>
      </c>
      <c r="H35" s="27">
        <f t="shared" si="4"/>
        <v>4</v>
      </c>
      <c r="I35" s="3"/>
      <c r="J35" s="2"/>
    </row>
    <row r="36" spans="1:10" x14ac:dyDescent="0.35">
      <c r="A36" s="26">
        <v>1.1000000000000001</v>
      </c>
      <c r="B36" s="2">
        <f t="shared" si="0"/>
        <v>0.99827703423447767</v>
      </c>
      <c r="C36" s="2">
        <f t="shared" si="2"/>
        <v>1.6086071575852157E-3</v>
      </c>
      <c r="D36" s="3">
        <f t="shared" si="3"/>
        <v>2</v>
      </c>
      <c r="E36" s="2"/>
      <c r="G36" s="2">
        <f t="shared" si="1"/>
        <v>0.94774558728562597</v>
      </c>
      <c r="H36" s="27">
        <f t="shared" si="4"/>
        <v>2</v>
      </c>
      <c r="I36" s="3"/>
      <c r="J36" s="2"/>
    </row>
    <row r="37" spans="1:10" x14ac:dyDescent="0.35">
      <c r="A37" s="26">
        <v>1.1499999999999999</v>
      </c>
      <c r="B37" s="2">
        <f t="shared" si="0"/>
        <v>0.99819612720846596</v>
      </c>
      <c r="C37" s="2">
        <f t="shared" si="2"/>
        <v>1.6133943243975151E-3</v>
      </c>
      <c r="D37" s="3">
        <f t="shared" si="3"/>
        <v>4</v>
      </c>
      <c r="E37" s="2"/>
      <c r="G37" s="2">
        <f t="shared" si="1"/>
        <v>0.9454363719659804</v>
      </c>
      <c r="H37" s="27">
        <f t="shared" si="4"/>
        <v>4</v>
      </c>
      <c r="I37" s="3"/>
      <c r="J37" s="2"/>
    </row>
    <row r="38" spans="1:10" x14ac:dyDescent="0.35">
      <c r="A38" s="26">
        <v>1.2</v>
      </c>
      <c r="B38" s="2">
        <f t="shared" si="0"/>
        <v>0.9981149873170716</v>
      </c>
      <c r="C38" s="2">
        <f t="shared" si="2"/>
        <v>1.6182021630645215E-3</v>
      </c>
      <c r="D38" s="3">
        <f t="shared" si="3"/>
        <v>2</v>
      </c>
      <c r="E38" s="2"/>
      <c r="G38" s="2">
        <f t="shared" si="1"/>
        <v>0.9431327831303451</v>
      </c>
      <c r="H38" s="27">
        <f t="shared" si="4"/>
        <v>2</v>
      </c>
      <c r="I38" s="3"/>
      <c r="J38" s="2"/>
    </row>
    <row r="39" spans="1:10" x14ac:dyDescent="0.35">
      <c r="A39" s="26">
        <v>1.25</v>
      </c>
      <c r="B39" s="2">
        <f t="shared" si="0"/>
        <v>0.99803361358436227</v>
      </c>
      <c r="C39" s="2">
        <f t="shared" si="2"/>
        <v>1.6230307628510539E-3</v>
      </c>
      <c r="D39" s="3">
        <f t="shared" si="3"/>
        <v>4</v>
      </c>
      <c r="E39" s="2"/>
      <c r="G39" s="2">
        <f t="shared" si="1"/>
        <v>0.94083480706959433</v>
      </c>
      <c r="H39" s="27">
        <f t="shared" si="4"/>
        <v>4</v>
      </c>
      <c r="I39" s="3"/>
      <c r="J39" s="2"/>
    </row>
    <row r="40" spans="1:10" x14ac:dyDescent="0.35">
      <c r="A40" s="26">
        <v>1.3</v>
      </c>
      <c r="B40" s="2">
        <f t="shared" si="0"/>
        <v>0.99795200503044368</v>
      </c>
      <c r="C40" s="2">
        <f t="shared" si="2"/>
        <v>1.6278802134073918E-3</v>
      </c>
      <c r="D40" s="3">
        <f t="shared" si="3"/>
        <v>2</v>
      </c>
      <c r="E40" s="2"/>
      <c r="G40" s="2">
        <f t="shared" si="1"/>
        <v>0.93854243010800564</v>
      </c>
      <c r="H40" s="27">
        <f t="shared" si="4"/>
        <v>2</v>
      </c>
      <c r="I40" s="3"/>
      <c r="J40" s="2"/>
    </row>
    <row r="41" spans="1:10" x14ac:dyDescent="0.35">
      <c r="A41" s="26">
        <v>1.35</v>
      </c>
      <c r="B41" s="2">
        <f t="shared" si="0"/>
        <v>0.9978701606714433</v>
      </c>
      <c r="C41" s="2">
        <f t="shared" si="2"/>
        <v>1.6327506047709424E-3</v>
      </c>
      <c r="D41" s="3">
        <f t="shared" si="3"/>
        <v>4</v>
      </c>
      <c r="E41" s="2"/>
      <c r="G41" s="2">
        <f t="shared" si="1"/>
        <v>0.93625563860317795</v>
      </c>
      <c r="H41" s="27">
        <f t="shared" si="4"/>
        <v>4</v>
      </c>
      <c r="I41" s="3"/>
      <c r="J41" s="2"/>
    </row>
    <row r="42" spans="1:10" x14ac:dyDescent="0.35">
      <c r="A42" s="26">
        <v>1.4</v>
      </c>
      <c r="B42" s="2">
        <f t="shared" si="0"/>
        <v>0.99778807951949566</v>
      </c>
      <c r="C42" s="2">
        <f t="shared" si="2"/>
        <v>1.6376420273679086E-3</v>
      </c>
      <c r="D42" s="3">
        <f t="shared" si="3"/>
        <v>2</v>
      </c>
      <c r="E42" s="2"/>
      <c r="G42" s="2">
        <f t="shared" si="1"/>
        <v>0.93397441894595001</v>
      </c>
      <c r="H42" s="27">
        <f t="shared" si="4"/>
        <v>2</v>
      </c>
      <c r="I42" s="3"/>
      <c r="J42" s="2"/>
    </row>
    <row r="43" spans="1:10" x14ac:dyDescent="0.35">
      <c r="A43" s="26">
        <v>1.45</v>
      </c>
      <c r="B43" s="2">
        <f t="shared" si="0"/>
        <v>0.99770576058272686</v>
      </c>
      <c r="C43" s="2">
        <f t="shared" si="2"/>
        <v>1.6425545720149739E-3</v>
      </c>
      <c r="D43" s="3">
        <f t="shared" si="3"/>
        <v>4</v>
      </c>
      <c r="E43" s="2"/>
      <c r="G43" s="2">
        <f t="shared" si="1"/>
        <v>0.93169875756032017</v>
      </c>
      <c r="H43" s="27">
        <f t="shared" si="4"/>
        <v>4</v>
      </c>
      <c r="I43" s="3"/>
      <c r="J43" s="2"/>
    </row>
    <row r="44" spans="1:10" x14ac:dyDescent="0.35">
      <c r="A44" s="26">
        <v>1.5</v>
      </c>
      <c r="B44" s="2">
        <f t="shared" si="0"/>
        <v>0.9976232028652402</v>
      </c>
      <c r="C44" s="2">
        <f t="shared" si="2"/>
        <v>1.6474883299209798E-3</v>
      </c>
      <c r="D44" s="3">
        <f t="shared" si="3"/>
        <v>2</v>
      </c>
      <c r="E44" s="2"/>
      <c r="G44" s="2">
        <f t="shared" si="1"/>
        <v>0.92942864090336497</v>
      </c>
      <c r="H44" s="27">
        <f t="shared" si="4"/>
        <v>2</v>
      </c>
      <c r="I44" s="3"/>
      <c r="J44" s="2"/>
    </row>
    <row r="45" spans="1:10" x14ac:dyDescent="0.35">
      <c r="A45" s="26">
        <v>1.55</v>
      </c>
      <c r="B45" s="2">
        <f t="shared" si="0"/>
        <v>0.99754040536709965</v>
      </c>
      <c r="C45" s="2">
        <f t="shared" si="2"/>
        <v>1.6524433926886281E-3</v>
      </c>
      <c r="D45" s="3">
        <f t="shared" si="3"/>
        <v>4</v>
      </c>
      <c r="E45" s="2"/>
      <c r="G45" s="2">
        <f t="shared" si="1"/>
        <v>0.92716405546515857</v>
      </c>
      <c r="H45" s="27">
        <f t="shared" si="4"/>
        <v>4</v>
      </c>
      <c r="I45" s="3"/>
      <c r="J45" s="2"/>
    </row>
    <row r="46" spans="1:10" x14ac:dyDescent="0.35">
      <c r="A46" s="26">
        <v>1.6</v>
      </c>
      <c r="B46" s="2">
        <f t="shared" si="0"/>
        <v>0.99745736708431532</v>
      </c>
      <c r="C46" s="2">
        <f t="shared" si="2"/>
        <v>1.6574198523161754E-3</v>
      </c>
      <c r="D46" s="3">
        <f t="shared" si="3"/>
        <v>2</v>
      </c>
      <c r="E46" s="2"/>
      <c r="G46" s="2">
        <f t="shared" si="1"/>
        <v>0.92490498776869279</v>
      </c>
      <c r="H46" s="27">
        <f t="shared" si="4"/>
        <v>2</v>
      </c>
      <c r="I46" s="3"/>
      <c r="J46" s="2"/>
    </row>
    <row r="47" spans="1:10" x14ac:dyDescent="0.35">
      <c r="A47" s="26">
        <v>1.65</v>
      </c>
      <c r="B47" s="2">
        <f t="shared" si="0"/>
        <v>0.99737408700882868</v>
      </c>
      <c r="C47" s="2">
        <f t="shared" si="2"/>
        <v>1.6624178011991442E-3</v>
      </c>
      <c r="D47" s="3">
        <f t="shared" si="3"/>
        <v>4</v>
      </c>
      <c r="E47" s="2"/>
      <c r="G47" s="2">
        <f t="shared" si="1"/>
        <v>0.92265142436979697</v>
      </c>
      <c r="H47" s="27">
        <f t="shared" si="4"/>
        <v>4</v>
      </c>
      <c r="I47" s="3"/>
      <c r="J47" s="2"/>
    </row>
    <row r="48" spans="1:10" x14ac:dyDescent="0.35">
      <c r="A48" s="26">
        <v>1.7</v>
      </c>
      <c r="B48" s="2">
        <f t="shared" si="0"/>
        <v>0.99729056412849504</v>
      </c>
      <c r="C48" s="2">
        <f t="shared" si="2"/>
        <v>1.6674373321320381E-3</v>
      </c>
      <c r="D48" s="3">
        <f t="shared" si="3"/>
        <v>2</v>
      </c>
      <c r="E48" s="2"/>
      <c r="G48" s="2">
        <f t="shared" si="1"/>
        <v>0.9204033518570568</v>
      </c>
      <c r="H48" s="27">
        <f t="shared" si="4"/>
        <v>2</v>
      </c>
      <c r="I48" s="3"/>
      <c r="J48" s="2"/>
    </row>
    <row r="49" spans="1:10" x14ac:dyDescent="0.35">
      <c r="A49" s="26">
        <v>1.75</v>
      </c>
      <c r="B49" s="2">
        <f t="shared" si="0"/>
        <v>0.9972067974270703</v>
      </c>
      <c r="C49" s="2">
        <f t="shared" si="2"/>
        <v>1.6724785383100641E-3</v>
      </c>
      <c r="D49" s="3">
        <f t="shared" si="3"/>
        <v>4</v>
      </c>
      <c r="E49" s="2"/>
      <c r="G49" s="2">
        <f t="shared" si="1"/>
        <v>0.91816075685173626</v>
      </c>
      <c r="H49" s="27">
        <f t="shared" si="4"/>
        <v>4</v>
      </c>
      <c r="I49" s="3"/>
      <c r="J49" s="2"/>
    </row>
    <row r="50" spans="1:10" x14ac:dyDescent="0.35">
      <c r="A50" s="26">
        <v>1.8</v>
      </c>
      <c r="B50" s="2">
        <f t="shared" si="0"/>
        <v>0.99712278588419456</v>
      </c>
      <c r="C50" s="2">
        <f t="shared" si="2"/>
        <v>1.6775415133308614E-3</v>
      </c>
      <c r="D50" s="3">
        <f t="shared" si="3"/>
        <v>2</v>
      </c>
      <c r="E50" s="2"/>
      <c r="G50" s="2">
        <f t="shared" si="1"/>
        <v>0.91592362600769639</v>
      </c>
      <c r="H50" s="27">
        <f t="shared" si="4"/>
        <v>2</v>
      </c>
      <c r="I50" s="3"/>
      <c r="J50" s="2"/>
    </row>
    <row r="51" spans="1:10" x14ac:dyDescent="0.35">
      <c r="A51" s="26">
        <v>1.85</v>
      </c>
      <c r="B51" s="2">
        <f t="shared" si="0"/>
        <v>0.99703852847537633</v>
      </c>
      <c r="C51" s="2">
        <f t="shared" si="2"/>
        <v>1.6826263511962429E-3</v>
      </c>
      <c r="D51" s="3">
        <f t="shared" si="3"/>
        <v>4</v>
      </c>
      <c r="E51" s="2"/>
      <c r="G51" s="2">
        <f t="shared" si="1"/>
        <v>0.91369194601131676</v>
      </c>
      <c r="H51" s="27">
        <f t="shared" si="4"/>
        <v>4</v>
      </c>
      <c r="I51" s="3"/>
      <c r="J51" s="2"/>
    </row>
    <row r="52" spans="1:10" x14ac:dyDescent="0.35">
      <c r="A52" s="26">
        <v>1.9</v>
      </c>
      <c r="B52" s="2">
        <f t="shared" si="0"/>
        <v>0.99695402417197676</v>
      </c>
      <c r="C52" s="2">
        <f t="shared" si="2"/>
        <v>1.6877331463139372E-3</v>
      </c>
      <c r="D52" s="3">
        <f t="shared" si="3"/>
        <v>2</v>
      </c>
      <c r="E52" s="2"/>
      <c r="G52" s="2">
        <f t="shared" si="1"/>
        <v>0.91146570358141654</v>
      </c>
      <c r="H52" s="27">
        <f t="shared" si="4"/>
        <v>2</v>
      </c>
      <c r="I52" s="3"/>
      <c r="J52" s="2"/>
    </row>
    <row r="53" spans="1:10" x14ac:dyDescent="0.35">
      <c r="A53" s="26">
        <v>1.95</v>
      </c>
      <c r="B53" s="2">
        <f t="shared" si="0"/>
        <v>0.99686927194119512</v>
      </c>
      <c r="C53" s="2">
        <f t="shared" si="2"/>
        <v>1.6928619934993439E-3</v>
      </c>
      <c r="D53" s="3">
        <f t="shared" si="3"/>
        <v>4</v>
      </c>
      <c r="E53" s="2"/>
      <c r="G53" s="2">
        <f t="shared" si="1"/>
        <v>0.90924488546917426</v>
      </c>
      <c r="H53" s="27">
        <f t="shared" si="4"/>
        <v>4</v>
      </c>
      <c r="I53" s="3"/>
      <c r="J53" s="2"/>
    </row>
    <row r="54" spans="1:10" x14ac:dyDescent="0.35">
      <c r="A54" s="26">
        <v>2</v>
      </c>
      <c r="B54" s="2">
        <f t="shared" si="0"/>
        <v>0.99678427074605136</v>
      </c>
      <c r="C54" s="2">
        <f t="shared" si="2"/>
        <v>1.6980129879772892E-3</v>
      </c>
      <c r="D54" s="3">
        <f t="shared" si="3"/>
        <v>2</v>
      </c>
      <c r="E54" s="2"/>
      <c r="G54" s="2">
        <f t="shared" si="1"/>
        <v>0.90702947845804982</v>
      </c>
      <c r="H54" s="27">
        <f t="shared" si="4"/>
        <v>2</v>
      </c>
      <c r="I54" s="3"/>
      <c r="J54" s="2"/>
    </row>
    <row r="55" spans="1:10" x14ac:dyDescent="0.35">
      <c r="A55" s="26">
        <v>2.0499999999999998</v>
      </c>
      <c r="B55" s="2">
        <f t="shared" si="0"/>
        <v>0.99669901954537188</v>
      </c>
      <c r="C55" s="2">
        <f t="shared" si="2"/>
        <v>1.7031862253838038E-3</v>
      </c>
      <c r="D55" s="3">
        <f t="shared" si="3"/>
        <v>4</v>
      </c>
      <c r="E55" s="2"/>
      <c r="G55" s="2">
        <f t="shared" si="1"/>
        <v>0.90481946936370605</v>
      </c>
      <c r="H55" s="27">
        <f t="shared" si="4"/>
        <v>4</v>
      </c>
      <c r="I55" s="3"/>
      <c r="J55" s="2"/>
    </row>
    <row r="56" spans="1:10" x14ac:dyDescent="0.35">
      <c r="A56" s="26">
        <v>2.1</v>
      </c>
      <c r="B56" s="2">
        <f t="shared" si="0"/>
        <v>0.99661351729377301</v>
      </c>
      <c r="C56" s="2">
        <f t="shared" si="2"/>
        <v>1.7083818017678855E-3</v>
      </c>
      <c r="D56" s="3">
        <f t="shared" si="3"/>
        <v>2</v>
      </c>
      <c r="E56" s="2"/>
      <c r="G56" s="2">
        <f t="shared" si="1"/>
        <v>0.90261484503392952</v>
      </c>
      <c r="H56" s="27">
        <f t="shared" si="4"/>
        <v>2</v>
      </c>
      <c r="I56" s="3"/>
      <c r="J56" s="2"/>
    </row>
    <row r="57" spans="1:10" x14ac:dyDescent="0.35">
      <c r="A57" s="26">
        <v>2.15</v>
      </c>
      <c r="B57" s="2">
        <f t="shared" si="0"/>
        <v>0.9965277629416448</v>
      </c>
      <c r="C57" s="2">
        <f t="shared" si="2"/>
        <v>1.7135998135932916E-3</v>
      </c>
      <c r="D57" s="3">
        <f t="shared" si="3"/>
        <v>4</v>
      </c>
      <c r="E57" s="2"/>
      <c r="G57" s="2">
        <f t="shared" si="1"/>
        <v>0.90041559234855284</v>
      </c>
      <c r="H57" s="27">
        <f t="shared" si="4"/>
        <v>4</v>
      </c>
      <c r="I57" s="3"/>
      <c r="J57" s="2"/>
    </row>
    <row r="58" spans="1:10" x14ac:dyDescent="0.35">
      <c r="A58" s="26">
        <v>2.2000000000000002</v>
      </c>
      <c r="B58" s="2">
        <f t="shared" si="0"/>
        <v>0.99644175543513602</v>
      </c>
      <c r="C58" s="2">
        <f t="shared" si="2"/>
        <v>1.718840357740329E-3</v>
      </c>
      <c r="D58" s="3">
        <f t="shared" si="3"/>
        <v>2</v>
      </c>
      <c r="E58" s="2"/>
      <c r="G58" s="2">
        <f t="shared" si="1"/>
        <v>0.89822169821937625</v>
      </c>
      <c r="H58" s="27">
        <f t="shared" si="4"/>
        <v>2</v>
      </c>
      <c r="I58" s="3"/>
      <c r="J58" s="2"/>
    </row>
    <row r="59" spans="1:10" x14ac:dyDescent="0.35">
      <c r="A59" s="26">
        <v>2.25</v>
      </c>
      <c r="B59" s="2">
        <f t="shared" si="0"/>
        <v>0.9963554937161373</v>
      </c>
      <c r="C59" s="2">
        <f t="shared" si="2"/>
        <v>1.7241035315076485E-3</v>
      </c>
      <c r="D59" s="3">
        <f t="shared" si="3"/>
        <v>4</v>
      </c>
      <c r="E59" s="2"/>
      <c r="G59" s="2">
        <f t="shared" si="1"/>
        <v>0.89603314959008973</v>
      </c>
      <c r="H59" s="27">
        <f t="shared" si="4"/>
        <v>4</v>
      </c>
      <c r="I59" s="3"/>
      <c r="J59" s="2"/>
    </row>
    <row r="60" spans="1:10" x14ac:dyDescent="0.35">
      <c r="A60" s="26">
        <v>2.2999999999999998</v>
      </c>
      <c r="B60" s="2">
        <f t="shared" si="0"/>
        <v>0.99626897672226533</v>
      </c>
      <c r="C60" s="2">
        <f t="shared" si="2"/>
        <v>1.7293894326140568E-3</v>
      </c>
      <c r="D60" s="3">
        <f t="shared" si="3"/>
        <v>2</v>
      </c>
      <c r="E60" s="2"/>
      <c r="G60" s="2">
        <f t="shared" si="1"/>
        <v>0.89384993343619579</v>
      </c>
      <c r="H60" s="27">
        <f t="shared" si="4"/>
        <v>2</v>
      </c>
      <c r="I60" s="3"/>
      <c r="J60" s="2"/>
    </row>
    <row r="61" spans="1:10" x14ac:dyDescent="0.35">
      <c r="A61" s="26">
        <v>2.35</v>
      </c>
      <c r="B61" s="2">
        <f t="shared" si="0"/>
        <v>0.99618220338684771</v>
      </c>
      <c r="C61" s="2">
        <f t="shared" si="2"/>
        <v>1.734698159200327E-3</v>
      </c>
      <c r="D61" s="3">
        <f t="shared" si="3"/>
        <v>4</v>
      </c>
      <c r="E61" s="2"/>
      <c r="G61" s="2">
        <f t="shared" si="1"/>
        <v>0.89167203676493134</v>
      </c>
      <c r="H61" s="27">
        <f t="shared" si="4"/>
        <v>4</v>
      </c>
      <c r="I61" s="3"/>
      <c r="J61" s="2"/>
    </row>
    <row r="62" spans="1:10" x14ac:dyDescent="0.35">
      <c r="A62" s="26">
        <v>2.4</v>
      </c>
      <c r="B62" s="2">
        <f t="shared" si="0"/>
        <v>0.99609517263890546</v>
      </c>
      <c r="C62" s="2">
        <f t="shared" si="2"/>
        <v>1.7400298098310207E-3</v>
      </c>
      <c r="D62" s="3">
        <f t="shared" si="3"/>
        <v>2</v>
      </c>
      <c r="E62" s="2"/>
      <c r="G62" s="2">
        <f t="shared" si="1"/>
        <v>0.88949944661519054</v>
      </c>
      <c r="H62" s="27">
        <f t="shared" si="4"/>
        <v>2</v>
      </c>
      <c r="I62" s="3"/>
      <c r="J62" s="2"/>
    </row>
    <row r="63" spans="1:10" x14ac:dyDescent="0.35">
      <c r="A63" s="26">
        <v>2.4500000000000002</v>
      </c>
      <c r="B63" s="2">
        <f t="shared" si="0"/>
        <v>0.9960078834031374</v>
      </c>
      <c r="C63" s="2">
        <f t="shared" si="2"/>
        <v>1.7453844834963215E-3</v>
      </c>
      <c r="D63" s="3">
        <f t="shared" si="3"/>
        <v>4</v>
      </c>
      <c r="E63" s="2"/>
      <c r="G63" s="2">
        <f t="shared" si="1"/>
        <v>0.8873321500574477</v>
      </c>
      <c r="H63" s="27">
        <f t="shared" si="4"/>
        <v>4</v>
      </c>
      <c r="I63" s="3"/>
      <c r="J63" s="2"/>
    </row>
    <row r="64" spans="1:10" x14ac:dyDescent="0.35">
      <c r="A64" s="26">
        <v>2.5</v>
      </c>
      <c r="B64" s="2">
        <f t="shared" si="0"/>
        <v>0.99592033459990448</v>
      </c>
      <c r="C64" s="2">
        <f t="shared" si="2"/>
        <v>1.7507622796138682E-3</v>
      </c>
      <c r="D64" s="3">
        <f t="shared" si="3"/>
        <v>2</v>
      </c>
      <c r="E64" s="2"/>
      <c r="G64" s="2">
        <f t="shared" si="1"/>
        <v>0.88517013419368074</v>
      </c>
      <c r="H64" s="27">
        <f t="shared" si="4"/>
        <v>2</v>
      </c>
      <c r="I64" s="3"/>
      <c r="J64" s="2"/>
    </row>
    <row r="65" spans="1:10" x14ac:dyDescent="0.35">
      <c r="A65" s="26">
        <v>2.5499999999999998</v>
      </c>
      <c r="B65" s="2">
        <f t="shared" si="0"/>
        <v>0.99583252514521237</v>
      </c>
      <c r="C65" s="2">
        <f t="shared" si="2"/>
        <v>1.7561632980306046E-3</v>
      </c>
      <c r="D65" s="3">
        <f t="shared" si="3"/>
        <v>4</v>
      </c>
      <c r="E65" s="2"/>
      <c r="G65" s="2">
        <f t="shared" si="1"/>
        <v>0.88301338615729386</v>
      </c>
      <c r="H65" s="27">
        <f t="shared" si="4"/>
        <v>4</v>
      </c>
      <c r="I65" s="3"/>
      <c r="J65" s="2"/>
    </row>
    <row r="66" spans="1:10" x14ac:dyDescent="0.35">
      <c r="A66" s="26">
        <v>2.6</v>
      </c>
      <c r="B66" s="2">
        <f t="shared" si="0"/>
        <v>0.99574445395069633</v>
      </c>
      <c r="C66" s="2">
        <f t="shared" si="2"/>
        <v>1.7615876390246314E-3</v>
      </c>
      <c r="D66" s="3">
        <f t="shared" si="3"/>
        <v>2</v>
      </c>
      <c r="E66" s="2"/>
      <c r="G66" s="2">
        <f t="shared" si="1"/>
        <v>0.88086189311304075</v>
      </c>
      <c r="H66" s="27">
        <f t="shared" si="4"/>
        <v>2</v>
      </c>
      <c r="I66" s="3"/>
      <c r="J66" s="2"/>
    </row>
    <row r="67" spans="1:10" x14ac:dyDescent="0.35">
      <c r="A67" s="26">
        <v>2.65</v>
      </c>
      <c r="B67" s="2">
        <f t="shared" si="0"/>
        <v>0.99565611992360403</v>
      </c>
      <c r="C67" s="2">
        <f t="shared" si="2"/>
        <v>1.7670354033070671E-3</v>
      </c>
      <c r="D67" s="3">
        <f t="shared" si="3"/>
        <v>4</v>
      </c>
      <c r="E67" s="2"/>
      <c r="G67" s="2">
        <f t="shared" si="1"/>
        <v>0.87871564225694943</v>
      </c>
      <c r="H67" s="27">
        <f t="shared" si="4"/>
        <v>4</v>
      </c>
      <c r="I67" s="3"/>
      <c r="J67" s="2"/>
    </row>
    <row r="68" spans="1:10" x14ac:dyDescent="0.35">
      <c r="A68" s="26">
        <v>2.7</v>
      </c>
      <c r="B68" s="2">
        <f t="shared" si="0"/>
        <v>0.99556752196677989</v>
      </c>
      <c r="C68" s="2">
        <f t="shared" si="2"/>
        <v>1.7725066920239224E-3</v>
      </c>
      <c r="D68" s="3">
        <f t="shared" si="3"/>
        <v>2</v>
      </c>
      <c r="E68" s="2"/>
      <c r="G68" s="2">
        <f t="shared" si="1"/>
        <v>0.8765746208162446</v>
      </c>
      <c r="H68" s="27">
        <f t="shared" si="4"/>
        <v>2</v>
      </c>
      <c r="I68" s="3"/>
      <c r="J68" s="2"/>
    </row>
    <row r="69" spans="1:10" x14ac:dyDescent="0.35">
      <c r="A69" s="26">
        <v>2.75</v>
      </c>
      <c r="B69" s="2">
        <f t="shared" si="0"/>
        <v>0.99547865897864696</v>
      </c>
      <c r="C69" s="2">
        <f t="shared" si="2"/>
        <v>1.7780016067579694E-3</v>
      </c>
      <c r="D69" s="3">
        <f t="shared" si="3"/>
        <v>4</v>
      </c>
      <c r="E69" s="2"/>
      <c r="G69" s="2">
        <f t="shared" si="1"/>
        <v>0.87443881604927254</v>
      </c>
      <c r="H69" s="27">
        <f t="shared" si="4"/>
        <v>4</v>
      </c>
      <c r="I69" s="3"/>
      <c r="J69" s="2"/>
    </row>
    <row r="70" spans="1:10" x14ac:dyDescent="0.35">
      <c r="A70" s="26">
        <v>2.8</v>
      </c>
      <c r="B70" s="2">
        <f t="shared" si="0"/>
        <v>0.99538952985319284</v>
      </c>
      <c r="C70" s="2">
        <f t="shared" si="2"/>
        <v>1.7835202495306386E-3</v>
      </c>
      <c r="D70" s="3">
        <f t="shared" si="3"/>
        <v>2</v>
      </c>
      <c r="E70" s="2"/>
      <c r="G70" s="2">
        <f t="shared" si="1"/>
        <v>0.87230821524542501</v>
      </c>
      <c r="H70" s="27">
        <f t="shared" si="4"/>
        <v>2</v>
      </c>
      <c r="I70" s="3"/>
      <c r="J70" s="2"/>
    </row>
    <row r="71" spans="1:10" x14ac:dyDescent="0.35">
      <c r="A71" s="26">
        <v>2.85</v>
      </c>
      <c r="B71" s="2">
        <f t="shared" si="0"/>
        <v>0.99530013347995139</v>
      </c>
      <c r="C71" s="2">
        <f t="shared" si="2"/>
        <v>1.789062722803905E-3</v>
      </c>
      <c r="D71" s="3">
        <f t="shared" si="3"/>
        <v>4</v>
      </c>
      <c r="E71" s="2"/>
      <c r="G71" s="2">
        <f t="shared" si="1"/>
        <v>0.87018280572506368</v>
      </c>
      <c r="H71" s="27">
        <f t="shared" si="4"/>
        <v>4</v>
      </c>
      <c r="I71" s="3"/>
      <c r="J71" s="2"/>
    </row>
    <row r="72" spans="1:10" x14ac:dyDescent="0.35">
      <c r="A72" s="26">
        <v>2.9</v>
      </c>
      <c r="B72" s="2">
        <f t="shared" si="0"/>
        <v>0.99521046874398644</v>
      </c>
      <c r="C72" s="2">
        <f t="shared" si="2"/>
        <v>1.794629129482192E-3</v>
      </c>
      <c r="D72" s="3">
        <f t="shared" si="3"/>
        <v>2</v>
      </c>
      <c r="E72" s="2"/>
      <c r="G72" s="2">
        <f t="shared" si="1"/>
        <v>0.86806257483944427</v>
      </c>
      <c r="H72" s="27">
        <f t="shared" si="4"/>
        <v>2</v>
      </c>
      <c r="I72" s="3"/>
      <c r="J72" s="2"/>
    </row>
    <row r="73" spans="1:10" x14ac:dyDescent="0.35">
      <c r="A73" s="26">
        <v>2.95</v>
      </c>
      <c r="B73" s="2">
        <f t="shared" si="0"/>
        <v>0.99512053452587501</v>
      </c>
      <c r="C73" s="2">
        <f t="shared" si="2"/>
        <v>1.8002195729142853E-3</v>
      </c>
      <c r="D73" s="3">
        <f t="shared" si="3"/>
        <v>4</v>
      </c>
      <c r="E73" s="2"/>
      <c r="G73" s="2">
        <f t="shared" si="1"/>
        <v>0.86594750997064207</v>
      </c>
      <c r="H73" s="27">
        <f t="shared" si="4"/>
        <v>4</v>
      </c>
      <c r="I73" s="3"/>
      <c r="J73" s="2"/>
    </row>
    <row r="74" spans="1:10" x14ac:dyDescent="0.35">
      <c r="A74" s="26">
        <v>3</v>
      </c>
      <c r="B74" s="2">
        <f t="shared" si="0"/>
        <v>0.99503032970169125</v>
      </c>
      <c r="C74" s="2">
        <f t="shared" si="2"/>
        <v>1.8058341568952454E-3</v>
      </c>
      <c r="D74" s="3">
        <f t="shared" si="3"/>
        <v>2</v>
      </c>
      <c r="E74" s="2"/>
      <c r="G74" s="2">
        <f t="shared" si="1"/>
        <v>0.86383759853147601</v>
      </c>
      <c r="H74" s="27">
        <f t="shared" si="4"/>
        <v>2</v>
      </c>
      <c r="I74" s="3"/>
      <c r="J74" s="2"/>
    </row>
    <row r="75" spans="1:10" x14ac:dyDescent="0.35">
      <c r="A75" s="26">
        <v>3.05</v>
      </c>
      <c r="B75" s="2">
        <f t="shared" si="0"/>
        <v>0.99493985314298938</v>
      </c>
      <c r="C75" s="2">
        <f t="shared" si="2"/>
        <v>1.8114729856683459E-3</v>
      </c>
      <c r="D75" s="3">
        <f t="shared" si="3"/>
        <v>4</v>
      </c>
      <c r="E75" s="2"/>
      <c r="G75" s="2">
        <f t="shared" si="1"/>
        <v>0.86173282796543438</v>
      </c>
      <c r="H75" s="27">
        <f t="shared" si="4"/>
        <v>4</v>
      </c>
      <c r="I75" s="3"/>
      <c r="J75" s="2"/>
    </row>
    <row r="76" spans="1:10" x14ac:dyDescent="0.35">
      <c r="A76" s="26">
        <v>3.1</v>
      </c>
      <c r="B76" s="2">
        <f t="shared" si="0"/>
        <v>0.99484910371678614</v>
      </c>
      <c r="C76" s="2">
        <f t="shared" si="2"/>
        <v>1.8171361639269955E-3</v>
      </c>
      <c r="D76" s="3">
        <f t="shared" si="3"/>
        <v>2</v>
      </c>
      <c r="E76" s="2"/>
      <c r="G76" s="2">
        <f t="shared" si="1"/>
        <v>0.85963318574659953</v>
      </c>
      <c r="H76" s="27">
        <f t="shared" si="4"/>
        <v>2</v>
      </c>
      <c r="I76" s="3"/>
      <c r="J76" s="2"/>
    </row>
    <row r="77" spans="1:10" x14ac:dyDescent="0.35">
      <c r="A77" s="26">
        <v>3.15</v>
      </c>
      <c r="B77" s="2">
        <f t="shared" si="0"/>
        <v>0.99475808028554469</v>
      </c>
      <c r="C77" s="2">
        <f t="shared" si="2"/>
        <v>1.8228237968166876E-3</v>
      </c>
      <c r="D77" s="3">
        <f t="shared" si="3"/>
        <v>4</v>
      </c>
      <c r="E77" s="2"/>
      <c r="G77" s="2">
        <f t="shared" si="1"/>
        <v>0.85753865937957408</v>
      </c>
      <c r="H77" s="27">
        <f t="shared" si="4"/>
        <v>4</v>
      </c>
      <c r="I77" s="3"/>
      <c r="J77" s="2"/>
    </row>
    <row r="78" spans="1:10" x14ac:dyDescent="0.35">
      <c r="A78" s="26">
        <v>3.2</v>
      </c>
      <c r="B78" s="2">
        <f t="shared" ref="B78:B141" si="5">((B$8^A78)*B$9^((B$5^30)*((B$5^A78)-1)))*EXP(-0.00001*A78)</f>
        <v>0.99466678170715783</v>
      </c>
      <c r="C78" s="2">
        <f t="shared" si="2"/>
        <v>1.8285359899369584E-3</v>
      </c>
      <c r="D78" s="3">
        <f t="shared" si="3"/>
        <v>2</v>
      </c>
      <c r="E78" s="2"/>
      <c r="G78" s="2">
        <f t="shared" si="1"/>
        <v>0.85544923639940595</v>
      </c>
      <c r="H78" s="27">
        <f t="shared" si="4"/>
        <v>2</v>
      </c>
      <c r="I78" s="3"/>
      <c r="J78" s="2"/>
    </row>
    <row r="79" spans="1:10" x14ac:dyDescent="0.35">
      <c r="A79" s="26">
        <v>3.25</v>
      </c>
      <c r="B79" s="2">
        <f t="shared" si="5"/>
        <v>0.99457520683493017</v>
      </c>
      <c r="C79" s="2">
        <f t="shared" si="2"/>
        <v>1.8342728493433371E-3</v>
      </c>
      <c r="D79" s="3">
        <f t="shared" si="3"/>
        <v>4</v>
      </c>
      <c r="E79" s="2"/>
      <c r="G79" s="2">
        <f t="shared" ref="G79:G142" si="6">(1+B$6)^-A79</f>
        <v>0.85336490437151402</v>
      </c>
      <c r="H79" s="27">
        <f t="shared" si="4"/>
        <v>4</v>
      </c>
      <c r="I79" s="3"/>
      <c r="J79" s="2"/>
    </row>
    <row r="80" spans="1:10" x14ac:dyDescent="0.35">
      <c r="A80" s="26">
        <v>3.3</v>
      </c>
      <c r="B80" s="2">
        <f t="shared" si="5"/>
        <v>0.99448335451756265</v>
      </c>
      <c r="C80" s="2">
        <f t="shared" si="2"/>
        <v>1.8400344815493221E-3</v>
      </c>
      <c r="D80" s="3">
        <f t="shared" si="3"/>
        <v>2</v>
      </c>
      <c r="E80" s="2"/>
      <c r="G80" s="2">
        <f t="shared" si="6"/>
        <v>0.85128565089161501</v>
      </c>
      <c r="H80" s="27">
        <f t="shared" si="4"/>
        <v>2</v>
      </c>
      <c r="I80" s="3"/>
      <c r="J80" s="2"/>
    </row>
    <row r="81" spans="1:10" x14ac:dyDescent="0.35">
      <c r="A81" s="26">
        <v>3.35</v>
      </c>
      <c r="B81" s="2">
        <f t="shared" si="5"/>
        <v>0.99439122359913279</v>
      </c>
      <c r="C81" s="2">
        <f t="shared" ref="C81:C144" si="7">B$3+B$4*(B$5^(30+A81))</f>
        <v>1.8458209935283568E-3</v>
      </c>
      <c r="D81" s="3">
        <f t="shared" ref="D81:D144" si="8">IF(D80=4,2,4)</f>
        <v>4</v>
      </c>
      <c r="E81" s="2"/>
      <c r="G81" s="2">
        <f t="shared" si="6"/>
        <v>0.84921146358564881</v>
      </c>
      <c r="H81" s="27">
        <f t="shared" si="4"/>
        <v>4</v>
      </c>
      <c r="I81" s="3"/>
      <c r="J81" s="2"/>
    </row>
    <row r="82" spans="1:10" x14ac:dyDescent="0.35">
      <c r="A82" s="26">
        <v>3.4</v>
      </c>
      <c r="B82" s="2">
        <f t="shared" si="5"/>
        <v>0.99429881291908062</v>
      </c>
      <c r="C82" s="2">
        <f t="shared" si="7"/>
        <v>1.851632492715813E-3</v>
      </c>
      <c r="D82" s="3">
        <f t="shared" si="8"/>
        <v>2</v>
      </c>
      <c r="E82" s="2"/>
      <c r="G82" s="2">
        <f t="shared" si="6"/>
        <v>0.84714233010970519</v>
      </c>
      <c r="H82" s="27">
        <f t="shared" ref="H82:H113" si="9">H80</f>
        <v>2</v>
      </c>
      <c r="I82" s="3"/>
      <c r="J82" s="2"/>
    </row>
    <row r="83" spans="1:10" x14ac:dyDescent="0.35">
      <c r="A83" s="26">
        <v>3.45</v>
      </c>
      <c r="B83" s="2">
        <f t="shared" si="5"/>
        <v>0.99420612131218966</v>
      </c>
      <c r="C83" s="2">
        <f t="shared" si="7"/>
        <v>1.8574690870109907E-3</v>
      </c>
      <c r="D83" s="3">
        <f t="shared" si="8"/>
        <v>4</v>
      </c>
      <c r="E83" s="2"/>
      <c r="G83" s="2">
        <f t="shared" si="6"/>
        <v>0.8450782381499502</v>
      </c>
      <c r="H83" s="27">
        <f t="shared" si="9"/>
        <v>4</v>
      </c>
      <c r="I83" s="3"/>
      <c r="J83" s="2"/>
    </row>
    <row r="84" spans="1:10" x14ac:dyDescent="0.35">
      <c r="A84" s="26">
        <v>3.5</v>
      </c>
      <c r="B84" s="2">
        <f t="shared" si="5"/>
        <v>0.99411314760856995</v>
      </c>
      <c r="C84" s="2">
        <f t="shared" si="7"/>
        <v>1.8633308847791166E-3</v>
      </c>
      <c r="D84" s="3">
        <f t="shared" si="8"/>
        <v>2</v>
      </c>
      <c r="E84" s="2"/>
      <c r="G84" s="2">
        <f t="shared" si="6"/>
        <v>0.843019175422553</v>
      </c>
      <c r="H84" s="27">
        <f t="shared" si="9"/>
        <v>2</v>
      </c>
      <c r="I84" s="3"/>
      <c r="J84" s="2"/>
    </row>
    <row r="85" spans="1:10" x14ac:dyDescent="0.35">
      <c r="A85" s="26">
        <v>3.55</v>
      </c>
      <c r="B85" s="2">
        <f t="shared" si="5"/>
        <v>0.99401989063364138</v>
      </c>
      <c r="C85" s="2">
        <f t="shared" si="7"/>
        <v>1.8692179948533586E-3</v>
      </c>
      <c r="D85" s="3">
        <f t="shared" si="8"/>
        <v>4</v>
      </c>
      <c r="E85" s="2"/>
      <c r="G85" s="2">
        <f t="shared" si="6"/>
        <v>0.84096512967361303</v>
      </c>
      <c r="H85" s="27">
        <f t="shared" si="9"/>
        <v>4</v>
      </c>
      <c r="I85" s="3"/>
      <c r="J85" s="2"/>
    </row>
    <row r="86" spans="1:10" x14ac:dyDescent="0.35">
      <c r="A86" s="26">
        <v>3.6</v>
      </c>
      <c r="B86" s="2">
        <f t="shared" si="5"/>
        <v>0.9939263492081154</v>
      </c>
      <c r="C86" s="2">
        <f t="shared" si="7"/>
        <v>1.8751305265368478E-3</v>
      </c>
      <c r="D86" s="3">
        <f t="shared" si="8"/>
        <v>2</v>
      </c>
      <c r="E86" s="2"/>
      <c r="G86" s="2">
        <f t="shared" si="6"/>
        <v>0.83891608867908651</v>
      </c>
      <c r="H86" s="27">
        <f t="shared" si="9"/>
        <v>2</v>
      </c>
      <c r="I86" s="3"/>
      <c r="J86" s="2"/>
    </row>
    <row r="87" spans="1:10" x14ac:dyDescent="0.35">
      <c r="A87" s="26">
        <v>3.65</v>
      </c>
      <c r="B87" s="2">
        <f t="shared" si="5"/>
        <v>0.99383252214797879</v>
      </c>
      <c r="C87" s="2">
        <f t="shared" si="7"/>
        <v>1.8810685896047032E-3</v>
      </c>
      <c r="D87" s="3">
        <f t="shared" si="8"/>
        <v>4</v>
      </c>
      <c r="E87" s="2"/>
      <c r="G87" s="2">
        <f t="shared" si="6"/>
        <v>0.83687204024471362</v>
      </c>
      <c r="H87" s="27">
        <f t="shared" si="9"/>
        <v>4</v>
      </c>
      <c r="I87" s="3"/>
      <c r="J87" s="2"/>
    </row>
    <row r="88" spans="1:10" x14ac:dyDescent="0.35">
      <c r="A88" s="26">
        <v>3.7</v>
      </c>
      <c r="B88" s="2">
        <f t="shared" si="5"/>
        <v>0.9937384082644749</v>
      </c>
      <c r="C88" s="2">
        <f t="shared" si="7"/>
        <v>1.887032294306075E-3</v>
      </c>
      <c r="D88" s="3">
        <f t="shared" si="8"/>
        <v>2</v>
      </c>
      <c r="E88" s="2"/>
      <c r="G88" s="2">
        <f t="shared" si="6"/>
        <v>0.83483297220594721</v>
      </c>
      <c r="H88" s="27">
        <f t="shared" si="9"/>
        <v>2</v>
      </c>
      <c r="I88" s="3"/>
      <c r="J88" s="2"/>
    </row>
    <row r="89" spans="1:10" x14ac:dyDescent="0.35">
      <c r="A89" s="26">
        <v>3.75</v>
      </c>
      <c r="B89" s="2">
        <f t="shared" si="5"/>
        <v>0.99364400636408778</v>
      </c>
      <c r="C89" s="2">
        <f t="shared" si="7"/>
        <v>1.8930217513661871E-3</v>
      </c>
      <c r="D89" s="3">
        <f t="shared" si="8"/>
        <v>4</v>
      </c>
      <c r="E89" s="2"/>
      <c r="G89" s="2">
        <f t="shared" si="6"/>
        <v>0.83279887242787853</v>
      </c>
      <c r="H89" s="27">
        <f t="shared" si="9"/>
        <v>4</v>
      </c>
      <c r="I89" s="3"/>
      <c r="J89" s="2"/>
    </row>
    <row r="90" spans="1:10" x14ac:dyDescent="0.35">
      <c r="A90" s="26">
        <v>3.8</v>
      </c>
      <c r="B90" s="2">
        <f t="shared" si="5"/>
        <v>0.99354931524852308</v>
      </c>
      <c r="C90" s="2">
        <f t="shared" si="7"/>
        <v>1.8990370719883965E-3</v>
      </c>
      <c r="D90" s="3">
        <f t="shared" si="8"/>
        <v>2</v>
      </c>
      <c r="E90" s="2"/>
      <c r="G90" s="2">
        <f t="shared" si="6"/>
        <v>0.83076972880516664</v>
      </c>
      <c r="H90" s="27">
        <f t="shared" si="9"/>
        <v>2</v>
      </c>
      <c r="I90" s="3"/>
      <c r="J90" s="2"/>
    </row>
    <row r="91" spans="1:10" x14ac:dyDescent="0.35">
      <c r="A91" s="26">
        <v>3.85</v>
      </c>
      <c r="B91" s="2">
        <f t="shared" si="5"/>
        <v>0.99345433371469127</v>
      </c>
      <c r="C91" s="2">
        <f t="shared" si="7"/>
        <v>1.9050783678562569E-3</v>
      </c>
      <c r="D91" s="3">
        <f t="shared" si="8"/>
        <v>4</v>
      </c>
      <c r="E91" s="2"/>
      <c r="G91" s="2">
        <f t="shared" si="6"/>
        <v>0.82874552926196532</v>
      </c>
      <c r="H91" s="27">
        <f t="shared" si="9"/>
        <v>4</v>
      </c>
      <c r="I91" s="3"/>
      <c r="J91" s="2"/>
    </row>
    <row r="92" spans="1:10" x14ac:dyDescent="0.35">
      <c r="A92" s="26">
        <v>3.9</v>
      </c>
      <c r="B92" s="2">
        <f t="shared" si="5"/>
        <v>0.99335906055469003</v>
      </c>
      <c r="C92" s="2">
        <f t="shared" si="7"/>
        <v>1.9111457511355894E-3</v>
      </c>
      <c r="D92" s="3">
        <f t="shared" si="8"/>
        <v>2</v>
      </c>
      <c r="E92" s="2"/>
      <c r="G92" s="2">
        <f t="shared" si="6"/>
        <v>0.82672626175185171</v>
      </c>
      <c r="H92" s="27">
        <f t="shared" si="9"/>
        <v>2</v>
      </c>
      <c r="I92" s="3"/>
      <c r="J92" s="2"/>
    </row>
    <row r="93" spans="1:10" x14ac:dyDescent="0.35">
      <c r="A93" s="26">
        <v>3.95</v>
      </c>
      <c r="B93" s="2">
        <f t="shared" si="5"/>
        <v>0.99326349455578644</v>
      </c>
      <c r="C93" s="2">
        <f t="shared" si="7"/>
        <v>1.9172393344765711E-3</v>
      </c>
      <c r="D93" s="3">
        <f t="shared" si="8"/>
        <v>4</v>
      </c>
      <c r="E93" s="2"/>
      <c r="G93" s="2">
        <f t="shared" si="6"/>
        <v>0.82471191425775425</v>
      </c>
      <c r="H93" s="27">
        <f t="shared" si="9"/>
        <v>4</v>
      </c>
      <c r="I93" s="3"/>
      <c r="J93" s="2"/>
    </row>
    <row r="94" spans="1:10" x14ac:dyDescent="0.35">
      <c r="A94" s="26">
        <v>4</v>
      </c>
      <c r="B94" s="2">
        <f t="shared" si="5"/>
        <v>0.99316763450039902</v>
      </c>
      <c r="C94" s="2">
        <f t="shared" si="7"/>
        <v>1.9233592310158175E-3</v>
      </c>
      <c r="D94" s="3">
        <f t="shared" si="8"/>
        <v>2</v>
      </c>
      <c r="E94" s="2"/>
      <c r="G94" s="2">
        <f t="shared" si="6"/>
        <v>0.82270247479188197</v>
      </c>
      <c r="H94" s="27">
        <f t="shared" si="9"/>
        <v>2</v>
      </c>
      <c r="I94" s="3"/>
      <c r="J94" s="2"/>
    </row>
    <row r="95" spans="1:10" x14ac:dyDescent="0.35">
      <c r="A95" s="26">
        <v>4.05</v>
      </c>
      <c r="B95" s="2">
        <f t="shared" si="5"/>
        <v>0.9930714791660803</v>
      </c>
      <c r="C95" s="2">
        <f t="shared" si="7"/>
        <v>1.9295055543784973E-3</v>
      </c>
      <c r="D95" s="3">
        <f t="shared" si="8"/>
        <v>4</v>
      </c>
      <c r="E95" s="2"/>
      <c r="G95" s="2">
        <f t="shared" si="6"/>
        <v>0.82069793139565173</v>
      </c>
      <c r="H95" s="27">
        <f t="shared" si="9"/>
        <v>4</v>
      </c>
      <c r="I95" s="3"/>
      <c r="J95" s="2"/>
    </row>
    <row r="96" spans="1:10" x14ac:dyDescent="0.35">
      <c r="A96" s="26">
        <v>4.0999999999999996</v>
      </c>
      <c r="B96" s="2">
        <f t="shared" si="5"/>
        <v>0.99297502732549903</v>
      </c>
      <c r="C96" s="2">
        <f t="shared" si="7"/>
        <v>1.9356784186804247E-3</v>
      </c>
      <c r="D96" s="3">
        <f t="shared" si="8"/>
        <v>2</v>
      </c>
      <c r="E96" s="2"/>
      <c r="G96" s="2">
        <f t="shared" si="6"/>
        <v>0.81869827213961854</v>
      </c>
      <c r="H96" s="27">
        <f t="shared" si="9"/>
        <v>2</v>
      </c>
      <c r="I96" s="3"/>
      <c r="J96" s="2"/>
    </row>
    <row r="97" spans="1:10" x14ac:dyDescent="0.35">
      <c r="A97" s="26">
        <v>4.1500000000000004</v>
      </c>
      <c r="B97" s="2">
        <f t="shared" si="5"/>
        <v>0.99287827774642157</v>
      </c>
      <c r="C97" s="2">
        <f t="shared" si="7"/>
        <v>1.9418779385301896E-3</v>
      </c>
      <c r="D97" s="3">
        <f t="shared" si="8"/>
        <v>4</v>
      </c>
      <c r="E97" s="2"/>
      <c r="G97" s="2">
        <f t="shared" si="6"/>
        <v>0.81670348512340385</v>
      </c>
      <c r="H97" s="27">
        <f t="shared" si="9"/>
        <v>4</v>
      </c>
      <c r="I97" s="3"/>
      <c r="J97" s="2"/>
    </row>
    <row r="98" spans="1:10" x14ac:dyDescent="0.35">
      <c r="A98" s="26">
        <v>4.2</v>
      </c>
      <c r="B98" s="2">
        <f t="shared" si="5"/>
        <v>0.99278122919169498</v>
      </c>
      <c r="C98" s="2">
        <f t="shared" si="7"/>
        <v>1.948104229031285E-3</v>
      </c>
      <c r="D98" s="3">
        <f t="shared" si="8"/>
        <v>2</v>
      </c>
      <c r="E98" s="2"/>
      <c r="G98" s="2">
        <f t="shared" si="6"/>
        <v>0.81471355847562454</v>
      </c>
      <c r="H98" s="27">
        <f t="shared" si="9"/>
        <v>2</v>
      </c>
      <c r="I98" s="3"/>
      <c r="J98" s="2"/>
    </row>
    <row r="99" spans="1:10" x14ac:dyDescent="0.35">
      <c r="A99" s="26">
        <v>4.25</v>
      </c>
      <c r="B99" s="2">
        <f t="shared" si="5"/>
        <v>0.99268388041922828</v>
      </c>
      <c r="C99" s="2">
        <f t="shared" si="7"/>
        <v>1.9543574057842377E-3</v>
      </c>
      <c r="D99" s="3">
        <f t="shared" si="8"/>
        <v>4</v>
      </c>
      <c r="E99" s="2"/>
      <c r="G99" s="2">
        <f t="shared" si="6"/>
        <v>0.81272848035382284</v>
      </c>
      <c r="H99" s="27">
        <f t="shared" si="9"/>
        <v>4</v>
      </c>
      <c r="I99" s="3"/>
      <c r="J99" s="2"/>
    </row>
    <row r="100" spans="1:10" x14ac:dyDescent="0.35">
      <c r="A100" s="26">
        <v>4.3</v>
      </c>
      <c r="B100" s="2">
        <f t="shared" si="5"/>
        <v>0.99258623018197445</v>
      </c>
      <c r="C100" s="2">
        <f t="shared" si="7"/>
        <v>1.9606375848887614E-3</v>
      </c>
      <c r="D100" s="3">
        <f t="shared" si="8"/>
        <v>2</v>
      </c>
      <c r="E100" s="2"/>
      <c r="G100" s="2">
        <f t="shared" si="6"/>
        <v>0.81074823894439541</v>
      </c>
      <c r="H100" s="27">
        <f t="shared" si="9"/>
        <v>2</v>
      </c>
      <c r="I100" s="3"/>
      <c r="J100" s="2"/>
    </row>
    <row r="101" spans="1:10" x14ac:dyDescent="0.35">
      <c r="A101" s="26">
        <v>4.3499999999999996</v>
      </c>
      <c r="B101" s="2">
        <f t="shared" si="5"/>
        <v>0.99248827722791322</v>
      </c>
      <c r="C101" s="2">
        <f t="shared" si="7"/>
        <v>1.9669448829459091E-3</v>
      </c>
      <c r="D101" s="3">
        <f t="shared" si="8"/>
        <v>4</v>
      </c>
      <c r="E101" s="2"/>
      <c r="G101" s="2">
        <f t="shared" si="6"/>
        <v>0.80877282246252269</v>
      </c>
      <c r="H101" s="27">
        <f t="shared" si="9"/>
        <v>4</v>
      </c>
      <c r="I101" s="3"/>
      <c r="J101" s="2"/>
    </row>
    <row r="102" spans="1:10" x14ac:dyDescent="0.35">
      <c r="A102" s="26">
        <v>4.4000000000000004</v>
      </c>
      <c r="B102" s="2">
        <f t="shared" si="5"/>
        <v>0.99239002030003143</v>
      </c>
      <c r="C102" s="2">
        <f t="shared" si="7"/>
        <v>1.9732794170602358E-3</v>
      </c>
      <c r="D102" s="3">
        <f t="shared" si="8"/>
        <v>2</v>
      </c>
      <c r="E102" s="2"/>
      <c r="G102" s="2">
        <f t="shared" si="6"/>
        <v>0.80680221915210015</v>
      </c>
      <c r="H102" s="27">
        <f t="shared" si="9"/>
        <v>2</v>
      </c>
      <c r="I102" s="3"/>
      <c r="J102" s="2"/>
    </row>
    <row r="103" spans="1:10" x14ac:dyDescent="0.35">
      <c r="A103" s="26">
        <v>4.45</v>
      </c>
      <c r="B103" s="2">
        <f t="shared" si="5"/>
        <v>0.99229145813630637</v>
      </c>
      <c r="C103" s="2">
        <f t="shared" si="7"/>
        <v>1.9796413048419805E-3</v>
      </c>
      <c r="D103" s="3">
        <f t="shared" si="8"/>
        <v>4</v>
      </c>
      <c r="E103" s="2"/>
      <c r="G103" s="2">
        <f t="shared" si="6"/>
        <v>0.80483641728566679</v>
      </c>
      <c r="H103" s="27">
        <f t="shared" si="9"/>
        <v>4</v>
      </c>
      <c r="I103" s="3"/>
      <c r="J103" s="2"/>
    </row>
    <row r="104" spans="1:10" x14ac:dyDescent="0.35">
      <c r="A104" s="26">
        <v>4.5</v>
      </c>
      <c r="B104" s="2">
        <f t="shared" si="5"/>
        <v>0.99219258946968603</v>
      </c>
      <c r="C104" s="2">
        <f t="shared" si="7"/>
        <v>1.9860306644092366E-3</v>
      </c>
      <c r="D104" s="3">
        <f t="shared" si="8"/>
        <v>2</v>
      </c>
      <c r="E104" s="2"/>
      <c r="G104" s="2">
        <f t="shared" si="6"/>
        <v>0.80287540516433631</v>
      </c>
      <c r="H104" s="27">
        <f t="shared" si="9"/>
        <v>2</v>
      </c>
      <c r="I104" s="3"/>
      <c r="J104" s="2"/>
    </row>
    <row r="105" spans="1:10" x14ac:dyDescent="0.35">
      <c r="A105" s="26">
        <v>4.55</v>
      </c>
      <c r="B105" s="2">
        <f t="shared" si="5"/>
        <v>0.99209341302807241</v>
      </c>
      <c r="C105" s="2">
        <f t="shared" si="7"/>
        <v>1.9924476143901608E-3</v>
      </c>
      <c r="D105" s="3">
        <f t="shared" si="8"/>
        <v>4</v>
      </c>
      <c r="E105" s="2"/>
      <c r="G105" s="2">
        <f t="shared" si="6"/>
        <v>0.8009191711177267</v>
      </c>
      <c r="H105" s="27">
        <f t="shared" si="9"/>
        <v>4</v>
      </c>
      <c r="I105" s="3"/>
      <c r="J105" s="2"/>
    </row>
    <row r="106" spans="1:10" x14ac:dyDescent="0.35">
      <c r="A106" s="26">
        <v>4.5999999999999996</v>
      </c>
      <c r="B106" s="2">
        <f t="shared" si="5"/>
        <v>0.99199392753430182</v>
      </c>
      <c r="C106" s="2">
        <f t="shared" si="7"/>
        <v>1.9988922739251646E-3</v>
      </c>
      <c r="D106" s="3">
        <f t="shared" si="8"/>
        <v>2</v>
      </c>
      <c r="E106" s="2"/>
      <c r="G106" s="2">
        <f t="shared" si="6"/>
        <v>0.79896770350389179</v>
      </c>
      <c r="H106" s="27">
        <f t="shared" si="9"/>
        <v>2</v>
      </c>
      <c r="I106" s="3"/>
      <c r="J106" s="2"/>
    </row>
    <row r="107" spans="1:10" x14ac:dyDescent="0.35">
      <c r="A107" s="26">
        <v>4.6500000000000004</v>
      </c>
      <c r="B107" s="2">
        <f t="shared" si="5"/>
        <v>0.99189413170612728</v>
      </c>
      <c r="C107" s="2">
        <f t="shared" si="7"/>
        <v>2.0053647626691266E-3</v>
      </c>
      <c r="D107" s="3">
        <f t="shared" si="8"/>
        <v>4</v>
      </c>
      <c r="E107" s="2"/>
      <c r="G107" s="2">
        <f t="shared" si="6"/>
        <v>0.79702099070925114</v>
      </c>
      <c r="H107" s="27">
        <f t="shared" si="9"/>
        <v>4</v>
      </c>
      <c r="I107" s="3"/>
      <c r="J107" s="2"/>
    </row>
    <row r="108" spans="1:10" x14ac:dyDescent="0.35">
      <c r="A108" s="26">
        <v>4.7</v>
      </c>
      <c r="B108" s="2">
        <f t="shared" si="5"/>
        <v>0.99179402425619934</v>
      </c>
      <c r="C108" s="2">
        <f t="shared" si="7"/>
        <v>2.011865200793622E-3</v>
      </c>
      <c r="D108" s="3">
        <f t="shared" si="8"/>
        <v>2</v>
      </c>
      <c r="E108" s="2"/>
      <c r="G108" s="2">
        <f t="shared" si="6"/>
        <v>0.79507902114852103</v>
      </c>
      <c r="H108" s="27">
        <f t="shared" si="9"/>
        <v>2</v>
      </c>
      <c r="I108" s="3"/>
      <c r="J108" s="2"/>
    </row>
    <row r="109" spans="1:10" x14ac:dyDescent="0.35">
      <c r="A109" s="26">
        <v>4.75</v>
      </c>
      <c r="B109" s="2">
        <f t="shared" si="5"/>
        <v>0.99169360389204886</v>
      </c>
      <c r="C109" s="2">
        <f t="shared" si="7"/>
        <v>2.0183937089891437E-3</v>
      </c>
      <c r="D109" s="3">
        <f t="shared" si="8"/>
        <v>4</v>
      </c>
      <c r="E109" s="2"/>
      <c r="G109" s="2">
        <f t="shared" si="6"/>
        <v>0.79314178326464624</v>
      </c>
      <c r="H109" s="27">
        <f t="shared" si="9"/>
        <v>4</v>
      </c>
      <c r="I109" s="3"/>
      <c r="J109" s="2"/>
    </row>
    <row r="110" spans="1:10" x14ac:dyDescent="0.35">
      <c r="A110" s="26">
        <v>4.8</v>
      </c>
      <c r="B110" s="2">
        <f t="shared" si="5"/>
        <v>0.99159286931606694</v>
      </c>
      <c r="C110" s="2">
        <f t="shared" si="7"/>
        <v>2.0249504084673513E-3</v>
      </c>
      <c r="D110" s="3">
        <f t="shared" si="8"/>
        <v>2</v>
      </c>
      <c r="E110" s="2"/>
      <c r="G110" s="2">
        <f t="shared" si="6"/>
        <v>0.79120926552873017</v>
      </c>
      <c r="H110" s="27">
        <f t="shared" si="9"/>
        <v>2</v>
      </c>
      <c r="I110" s="3"/>
      <c r="J110" s="2"/>
    </row>
    <row r="111" spans="1:10" x14ac:dyDescent="0.35">
      <c r="A111" s="26">
        <v>4.8499999999999996</v>
      </c>
      <c r="B111" s="2">
        <f t="shared" si="5"/>
        <v>0.99149181922548713</v>
      </c>
      <c r="C111" s="2">
        <f t="shared" si="7"/>
        <v>2.0315354209633199E-3</v>
      </c>
      <c r="D111" s="3">
        <f t="shared" si="8"/>
        <v>4</v>
      </c>
      <c r="E111" s="2"/>
      <c r="G111" s="2">
        <f t="shared" si="6"/>
        <v>0.78928145643996694</v>
      </c>
      <c r="H111" s="27">
        <f t="shared" si="9"/>
        <v>4</v>
      </c>
      <c r="I111" s="3"/>
      <c r="J111" s="2"/>
    </row>
    <row r="112" spans="1:10" x14ac:dyDescent="0.35">
      <c r="A112" s="26">
        <v>4.9000000000000004</v>
      </c>
      <c r="B112" s="2">
        <f t="shared" si="5"/>
        <v>0.991390452312367</v>
      </c>
      <c r="C112" s="2">
        <f t="shared" si="7"/>
        <v>2.0381488687377922E-3</v>
      </c>
      <c r="D112" s="3">
        <f t="shared" si="8"/>
        <v>2</v>
      </c>
      <c r="E112" s="2"/>
      <c r="G112" s="2">
        <f t="shared" si="6"/>
        <v>0.78735834452557296</v>
      </c>
      <c r="H112" s="27">
        <f t="shared" si="9"/>
        <v>2</v>
      </c>
      <c r="I112" s="3"/>
      <c r="J112" s="2"/>
    </row>
    <row r="113" spans="1:10" x14ac:dyDescent="0.35">
      <c r="A113" s="26">
        <v>4.95</v>
      </c>
      <c r="B113" s="2">
        <f t="shared" si="5"/>
        <v>0.99128876726356874</v>
      </c>
      <c r="C113" s="2">
        <f t="shared" si="7"/>
        <v>2.0447908745794621E-3</v>
      </c>
      <c r="D113" s="3">
        <f t="shared" si="8"/>
        <v>4</v>
      </c>
      <c r="E113" s="2"/>
      <c r="G113" s="2">
        <f t="shared" si="6"/>
        <v>0.78543991834071836</v>
      </c>
      <c r="H113" s="27">
        <f t="shared" si="9"/>
        <v>4</v>
      </c>
      <c r="I113" s="3"/>
      <c r="J113" s="2"/>
    </row>
    <row r="114" spans="1:10" x14ac:dyDescent="0.35">
      <c r="A114" s="26">
        <v>5</v>
      </c>
      <c r="B114" s="2">
        <f t="shared" si="5"/>
        <v>0.99118676276074091</v>
      </c>
      <c r="C114" s="2">
        <f t="shared" si="7"/>
        <v>2.0514615618072414E-3</v>
      </c>
      <c r="D114" s="3">
        <f t="shared" si="8"/>
        <v>2</v>
      </c>
      <c r="E114" s="2"/>
      <c r="G114" s="2">
        <f t="shared" si="6"/>
        <v>0.78352616646845896</v>
      </c>
      <c r="H114" s="27">
        <v>1</v>
      </c>
      <c r="I114" s="3"/>
      <c r="J114" s="2"/>
    </row>
    <row r="115" spans="1:10" x14ac:dyDescent="0.35">
      <c r="A115" s="26">
        <v>5.05</v>
      </c>
      <c r="B115" s="2">
        <f t="shared" si="5"/>
        <v>0.99108443748029973</v>
      </c>
      <c r="C115" s="2">
        <f t="shared" si="7"/>
        <v>2.0581610542725623E-3</v>
      </c>
      <c r="D115" s="3">
        <f t="shared" si="8"/>
        <v>4</v>
      </c>
      <c r="E115" s="2"/>
      <c r="G115" s="2">
        <f t="shared" si="6"/>
        <v>0.78161707751966825</v>
      </c>
      <c r="H115" s="2"/>
      <c r="I115" s="3"/>
      <c r="J115" s="2"/>
    </row>
    <row r="116" spans="1:10" x14ac:dyDescent="0.35">
      <c r="A116" s="26">
        <v>5.0999999999999996</v>
      </c>
      <c r="B116" s="2">
        <f t="shared" si="5"/>
        <v>0.99098179009340959</v>
      </c>
      <c r="C116" s="2">
        <f t="shared" si="7"/>
        <v>2.0648894763616631E-3</v>
      </c>
      <c r="D116" s="3">
        <f t="shared" si="8"/>
        <v>2</v>
      </c>
      <c r="E116" s="2"/>
      <c r="G116" s="2">
        <f t="shared" si="6"/>
        <v>0.77971264013296993</v>
      </c>
      <c r="H116" s="2"/>
      <c r="I116" s="3"/>
      <c r="J116" s="2"/>
    </row>
    <row r="117" spans="1:10" x14ac:dyDescent="0.35">
      <c r="A117" s="26">
        <v>5.15</v>
      </c>
      <c r="B117" s="2">
        <f t="shared" si="5"/>
        <v>0.99087881926596455</v>
      </c>
      <c r="C117" s="2">
        <f t="shared" si="7"/>
        <v>2.0716469529979071E-3</v>
      </c>
      <c r="D117" s="3">
        <f t="shared" si="8"/>
        <v>4</v>
      </c>
      <c r="E117" s="2"/>
      <c r="G117" s="2">
        <f t="shared" si="6"/>
        <v>0.77781284297467035</v>
      </c>
      <c r="H117" s="2"/>
      <c r="I117" s="3"/>
      <c r="J117" s="2"/>
    </row>
    <row r="118" spans="1:10" x14ac:dyDescent="0.35">
      <c r="A118" s="26">
        <v>5.2</v>
      </c>
      <c r="B118" s="2">
        <f t="shared" si="5"/>
        <v>0.99077552365856958</v>
      </c>
      <c r="C118" s="2">
        <f t="shared" si="7"/>
        <v>2.078433609644101E-3</v>
      </c>
      <c r="D118" s="3">
        <f t="shared" si="8"/>
        <v>2</v>
      </c>
      <c r="E118" s="2"/>
      <c r="G118" s="2">
        <f t="shared" si="6"/>
        <v>0.77591767473869</v>
      </c>
      <c r="H118" s="2"/>
      <c r="I118" s="3"/>
      <c r="J118" s="2"/>
    </row>
    <row r="119" spans="1:10" x14ac:dyDescent="0.35">
      <c r="A119" s="26">
        <v>5.25</v>
      </c>
      <c r="B119" s="2">
        <f t="shared" si="5"/>
        <v>0.9906719019265211</v>
      </c>
      <c r="C119" s="2">
        <f t="shared" si="7"/>
        <v>2.0852495723048194E-3</v>
      </c>
      <c r="D119" s="3">
        <f t="shared" si="8"/>
        <v>4</v>
      </c>
      <c r="E119" s="2"/>
      <c r="G119" s="2">
        <f t="shared" si="6"/>
        <v>0.77402712414649788</v>
      </c>
      <c r="H119" s="2"/>
      <c r="I119" s="3"/>
      <c r="J119" s="2"/>
    </row>
    <row r="120" spans="1:10" x14ac:dyDescent="0.35">
      <c r="A120" s="26">
        <v>5.3</v>
      </c>
      <c r="B120" s="2">
        <f t="shared" si="5"/>
        <v>0.99056795271978892</v>
      </c>
      <c r="C120" s="2">
        <f t="shared" si="7"/>
        <v>2.0920949675287495E-3</v>
      </c>
      <c r="D120" s="3">
        <f t="shared" si="8"/>
        <v>2</v>
      </c>
      <c r="E120" s="2"/>
      <c r="G120" s="2">
        <f t="shared" si="6"/>
        <v>0.77214117994704312</v>
      </c>
      <c r="H120" s="2"/>
      <c r="I120" s="3"/>
      <c r="J120" s="2"/>
    </row>
    <row r="121" spans="1:10" x14ac:dyDescent="0.35">
      <c r="A121" s="26">
        <v>5.35</v>
      </c>
      <c r="B121" s="2">
        <f t="shared" si="5"/>
        <v>0.99046367468299523</v>
      </c>
      <c r="C121" s="2">
        <f t="shared" si="7"/>
        <v>2.0989699224110408E-3</v>
      </c>
      <c r="D121" s="3">
        <f t="shared" si="8"/>
        <v>4</v>
      </c>
      <c r="E121" s="2"/>
      <c r="G121" s="2">
        <f t="shared" si="6"/>
        <v>0.77025983091668826</v>
      </c>
      <c r="H121" s="2"/>
      <c r="I121" s="3"/>
      <c r="J121" s="2"/>
    </row>
    <row r="122" spans="1:10" x14ac:dyDescent="0.35">
      <c r="A122" s="26">
        <v>5.4</v>
      </c>
      <c r="B122" s="2">
        <f t="shared" si="5"/>
        <v>0.99035906645539695</v>
      </c>
      <c r="C122" s="2">
        <f t="shared" si="7"/>
        <v>2.1058745645956573E-3</v>
      </c>
      <c r="D122" s="3">
        <f t="shared" si="8"/>
        <v>2</v>
      </c>
      <c r="E122" s="2"/>
      <c r="G122" s="2">
        <f t="shared" si="6"/>
        <v>0.76838306585914296</v>
      </c>
      <c r="H122" s="2"/>
      <c r="I122" s="3"/>
      <c r="J122" s="2"/>
    </row>
    <row r="123" spans="1:10" x14ac:dyDescent="0.35">
      <c r="A123" s="26">
        <v>5.45</v>
      </c>
      <c r="B123" s="2">
        <f t="shared" si="5"/>
        <v>0.99025412667086665</v>
      </c>
      <c r="C123" s="2">
        <f t="shared" si="7"/>
        <v>2.112809022277758E-3</v>
      </c>
      <c r="D123" s="3">
        <f t="shared" si="8"/>
        <v>4</v>
      </c>
      <c r="E123" s="2"/>
      <c r="G123" s="2">
        <f t="shared" si="6"/>
        <v>0.76651087360539705</v>
      </c>
      <c r="H123" s="2"/>
      <c r="I123" s="3"/>
      <c r="J123" s="2"/>
    </row>
    <row r="124" spans="1:10" x14ac:dyDescent="0.35">
      <c r="A124" s="26">
        <v>5.5</v>
      </c>
      <c r="B124" s="2">
        <f t="shared" si="5"/>
        <v>0.99014885395787255</v>
      </c>
      <c r="C124" s="2">
        <f t="shared" si="7"/>
        <v>2.1197734242060684E-3</v>
      </c>
      <c r="D124" s="3">
        <f t="shared" si="8"/>
        <v>2</v>
      </c>
      <c r="E124" s="2"/>
      <c r="G124" s="2">
        <f t="shared" si="6"/>
        <v>0.7646432430136535</v>
      </c>
      <c r="H124" s="2"/>
      <c r="I124" s="3"/>
      <c r="J124" s="2"/>
    </row>
    <row r="125" spans="1:10" x14ac:dyDescent="0.35">
      <c r="A125" s="26">
        <v>5.55</v>
      </c>
      <c r="B125" s="2">
        <f t="shared" si="5"/>
        <v>0.99004324693945911</v>
      </c>
      <c r="C125" s="2">
        <f t="shared" si="7"/>
        <v>2.1267678996852758E-3</v>
      </c>
      <c r="D125" s="3">
        <f t="shared" si="8"/>
        <v>4</v>
      </c>
      <c r="E125" s="2"/>
      <c r="G125" s="2">
        <f t="shared" si="6"/>
        <v>0.76278016296926343</v>
      </c>
      <c r="H125" s="2"/>
      <c r="I125" s="3"/>
      <c r="J125" s="2"/>
    </row>
    <row r="126" spans="1:10" x14ac:dyDescent="0.35">
      <c r="A126" s="26">
        <v>5.6</v>
      </c>
      <c r="B126" s="2">
        <f t="shared" si="5"/>
        <v>0.98993730423322812</v>
      </c>
      <c r="C126" s="2">
        <f t="shared" si="7"/>
        <v>2.1337925785784298E-3</v>
      </c>
      <c r="D126" s="3">
        <f t="shared" si="8"/>
        <v>2</v>
      </c>
      <c r="E126" s="2"/>
      <c r="G126" s="2">
        <f t="shared" si="6"/>
        <v>0.76092162238465888</v>
      </c>
      <c r="H126" s="2"/>
      <c r="I126" s="3"/>
      <c r="J126" s="2"/>
    </row>
    <row r="127" spans="1:10" x14ac:dyDescent="0.35">
      <c r="A127" s="26">
        <v>5.65</v>
      </c>
      <c r="B127" s="2">
        <f t="shared" si="5"/>
        <v>0.98983102445131932</v>
      </c>
      <c r="C127" s="2">
        <f t="shared" si="7"/>
        <v>2.1408475913093487E-3</v>
      </c>
      <c r="D127" s="3">
        <f t="shared" si="8"/>
        <v>4</v>
      </c>
      <c r="E127" s="2"/>
      <c r="G127" s="2">
        <f t="shared" si="6"/>
        <v>0.7590676101992867</v>
      </c>
      <c r="H127" s="2"/>
      <c r="I127" s="3"/>
      <c r="J127" s="2"/>
    </row>
    <row r="128" spans="1:10" x14ac:dyDescent="0.35">
      <c r="A128" s="26">
        <v>5.7</v>
      </c>
      <c r="B128" s="2">
        <f t="shared" si="5"/>
        <v>0.98972440620039071</v>
      </c>
      <c r="C128" s="2">
        <f t="shared" si="7"/>
        <v>2.1479330688650485E-3</v>
      </c>
      <c r="D128" s="3">
        <f t="shared" si="8"/>
        <v>2</v>
      </c>
      <c r="E128" s="2"/>
      <c r="G128" s="2">
        <f t="shared" si="6"/>
        <v>0.75721811537954387</v>
      </c>
      <c r="H128" s="2"/>
      <c r="I128" s="3"/>
      <c r="J128" s="2"/>
    </row>
    <row r="129" spans="1:10" x14ac:dyDescent="0.35">
      <c r="A129" s="26">
        <v>5.75</v>
      </c>
      <c r="B129" s="2">
        <f t="shared" si="5"/>
        <v>0.98961744808159924</v>
      </c>
      <c r="C129" s="2">
        <f t="shared" si="7"/>
        <v>2.1550491427981665E-3</v>
      </c>
      <c r="D129" s="3">
        <f t="shared" si="8"/>
        <v>4</v>
      </c>
      <c r="E129" s="2"/>
      <c r="G129" s="2">
        <f t="shared" si="6"/>
        <v>0.75537312691871061</v>
      </c>
      <c r="H129" s="2"/>
      <c r="I129" s="3"/>
      <c r="J129" s="2"/>
    </row>
    <row r="130" spans="1:10" x14ac:dyDescent="0.35">
      <c r="A130" s="26">
        <v>5.8</v>
      </c>
      <c r="B130" s="2">
        <f t="shared" si="5"/>
        <v>0.98951014869058063</v>
      </c>
      <c r="C130" s="2">
        <f t="shared" si="7"/>
        <v>2.1621959452294134E-3</v>
      </c>
      <c r="D130" s="3">
        <f t="shared" si="8"/>
        <v>2</v>
      </c>
      <c r="E130" s="2"/>
      <c r="G130" s="2">
        <f t="shared" si="6"/>
        <v>0.75353263383688585</v>
      </c>
      <c r="H130" s="2"/>
      <c r="I130" s="3"/>
      <c r="J130" s="2"/>
    </row>
    <row r="131" spans="1:10" x14ac:dyDescent="0.35">
      <c r="A131" s="26">
        <v>5.85</v>
      </c>
      <c r="B131" s="2">
        <f t="shared" si="5"/>
        <v>0.9894025066174309</v>
      </c>
      <c r="C131" s="2">
        <f t="shared" si="7"/>
        <v>2.1693736088500186E-3</v>
      </c>
      <c r="D131" s="3">
        <f t="shared" si="8"/>
        <v>4</v>
      </c>
      <c r="E131" s="2"/>
      <c r="G131" s="2">
        <f t="shared" si="6"/>
        <v>0.75169662518092084</v>
      </c>
      <c r="H131" s="2"/>
      <c r="I131" s="3"/>
      <c r="J131" s="2"/>
    </row>
    <row r="132" spans="1:10" x14ac:dyDescent="0.35">
      <c r="A132" s="26">
        <v>5.9</v>
      </c>
      <c r="B132" s="2">
        <f t="shared" si="5"/>
        <v>0.98929452044668542</v>
      </c>
      <c r="C132" s="2">
        <f t="shared" si="7"/>
        <v>2.1765822669241935E-3</v>
      </c>
      <c r="D132" s="3">
        <f t="shared" si="8"/>
        <v>2</v>
      </c>
      <c r="E132" s="2"/>
      <c r="G132" s="2">
        <f t="shared" si="6"/>
        <v>0.7498650900243552</v>
      </c>
      <c r="H132" s="2"/>
      <c r="I132" s="3"/>
      <c r="J132" s="2"/>
    </row>
    <row r="133" spans="1:10" x14ac:dyDescent="0.35">
      <c r="A133" s="26">
        <v>5.95</v>
      </c>
      <c r="B133" s="2">
        <f t="shared" si="5"/>
        <v>0.98918618875730013</v>
      </c>
      <c r="C133" s="2">
        <f t="shared" si="7"/>
        <v>2.1838220532916139E-3</v>
      </c>
      <c r="D133" s="3">
        <f t="shared" si="8"/>
        <v>4</v>
      </c>
      <c r="E133" s="2"/>
      <c r="G133" s="2">
        <f t="shared" si="6"/>
        <v>0.74803801746735077</v>
      </c>
      <c r="H133" s="2"/>
      <c r="I133" s="3"/>
      <c r="J133" s="2"/>
    </row>
    <row r="134" spans="1:10" x14ac:dyDescent="0.35">
      <c r="A134" s="26">
        <v>6</v>
      </c>
      <c r="B134" s="2">
        <f t="shared" si="5"/>
        <v>0.98907751012263156</v>
      </c>
      <c r="C134" s="2">
        <f t="shared" si="7"/>
        <v>2.1910931023698928E-3</v>
      </c>
      <c r="D134" s="3">
        <f t="shared" si="8"/>
        <v>2</v>
      </c>
      <c r="E134" s="2"/>
      <c r="G134" s="2">
        <f t="shared" si="6"/>
        <v>0.74621539663662761</v>
      </c>
      <c r="H134" s="2"/>
      <c r="I134" s="3"/>
      <c r="J134" s="2"/>
    </row>
    <row r="135" spans="1:10" x14ac:dyDescent="0.35">
      <c r="A135" s="26">
        <v>6.05</v>
      </c>
      <c r="B135" s="2">
        <f t="shared" si="5"/>
        <v>0.98896848311041652</v>
      </c>
      <c r="C135" s="2">
        <f t="shared" si="7"/>
        <v>2.1983955491570936E-3</v>
      </c>
      <c r="D135" s="3">
        <f t="shared" si="8"/>
        <v>4</v>
      </c>
      <c r="E135" s="2"/>
      <c r="G135" s="2">
        <f t="shared" si="6"/>
        <v>0.74439721668539827</v>
      </c>
      <c r="H135" s="2"/>
      <c r="I135" s="3"/>
      <c r="J135" s="2"/>
    </row>
    <row r="136" spans="1:10" x14ac:dyDescent="0.35">
      <c r="A136" s="26">
        <v>6.1</v>
      </c>
      <c r="B136" s="2">
        <f t="shared" si="5"/>
        <v>0.98885910628275331</v>
      </c>
      <c r="C136" s="2">
        <f t="shared" si="7"/>
        <v>2.2057295292342133E-3</v>
      </c>
      <c r="D136" s="3">
        <f t="shared" si="8"/>
        <v>2</v>
      </c>
      <c r="E136" s="2"/>
      <c r="G136" s="2">
        <f t="shared" si="6"/>
        <v>0.74258346679330478</v>
      </c>
      <c r="H136" s="2"/>
      <c r="I136" s="3"/>
      <c r="J136" s="2"/>
    </row>
    <row r="137" spans="1:10" x14ac:dyDescent="0.35">
      <c r="A137" s="26">
        <v>6.15</v>
      </c>
      <c r="B137" s="2">
        <f t="shared" si="5"/>
        <v>0.98874937819608022</v>
      </c>
      <c r="C137" s="2">
        <f t="shared" si="7"/>
        <v>2.2130951787677185E-3</v>
      </c>
      <c r="D137" s="3">
        <f t="shared" si="8"/>
        <v>4</v>
      </c>
      <c r="E137" s="2"/>
      <c r="G137" s="2">
        <f t="shared" si="6"/>
        <v>0.74077413616635257</v>
      </c>
      <c r="H137" s="2"/>
      <c r="I137" s="3"/>
      <c r="J137" s="2"/>
    </row>
    <row r="138" spans="1:10" x14ac:dyDescent="0.35">
      <c r="A138" s="26">
        <v>6.2</v>
      </c>
      <c r="B138" s="2">
        <f t="shared" si="5"/>
        <v>0.98863929740115697</v>
      </c>
      <c r="C138" s="2">
        <f t="shared" si="7"/>
        <v>2.2204926345120706E-3</v>
      </c>
      <c r="D138" s="3">
        <f t="shared" si="8"/>
        <v>2</v>
      </c>
      <c r="E138" s="2"/>
      <c r="G138" s="2">
        <f t="shared" si="6"/>
        <v>0.73896921403684768</v>
      </c>
      <c r="H138" s="2"/>
      <c r="I138" s="3"/>
      <c r="J138" s="2"/>
    </row>
    <row r="139" spans="1:10" x14ac:dyDescent="0.35">
      <c r="A139" s="26">
        <v>6.25</v>
      </c>
      <c r="B139" s="2">
        <f t="shared" si="5"/>
        <v>0.98852886244304417</v>
      </c>
      <c r="C139" s="2">
        <f t="shared" si="7"/>
        <v>2.2279220338122527E-3</v>
      </c>
      <c r="D139" s="3">
        <f t="shared" si="8"/>
        <v>4</v>
      </c>
      <c r="E139" s="2"/>
      <c r="G139" s="2">
        <f t="shared" si="6"/>
        <v>0.73716868966333127</v>
      </c>
      <c r="H139" s="2"/>
      <c r="I139" s="3"/>
      <c r="J139" s="2"/>
    </row>
    <row r="140" spans="1:10" x14ac:dyDescent="0.35">
      <c r="A140" s="26">
        <v>6.3</v>
      </c>
      <c r="B140" s="2">
        <f t="shared" si="5"/>
        <v>0.98841807186108355</v>
      </c>
      <c r="C140" s="2">
        <f t="shared" si="7"/>
        <v>2.2353835146063372E-3</v>
      </c>
      <c r="D140" s="3">
        <f t="shared" si="8"/>
        <v>2</v>
      </c>
      <c r="E140" s="2"/>
      <c r="G140" s="2">
        <f t="shared" si="6"/>
        <v>0.73537255233051724</v>
      </c>
      <c r="H140" s="2"/>
      <c r="I140" s="3"/>
      <c r="J140" s="2"/>
    </row>
    <row r="141" spans="1:10" x14ac:dyDescent="0.35">
      <c r="A141" s="26">
        <v>6.35</v>
      </c>
      <c r="B141" s="2">
        <f t="shared" si="5"/>
        <v>0.98830692418887678</v>
      </c>
      <c r="C141" s="2">
        <f t="shared" si="7"/>
        <v>2.2428772154280347E-3</v>
      </c>
      <c r="D141" s="3">
        <f t="shared" si="8"/>
        <v>4</v>
      </c>
      <c r="E141" s="2"/>
      <c r="G141" s="2">
        <f t="shared" si="6"/>
        <v>0.73358079134922693</v>
      </c>
      <c r="H141" s="2"/>
      <c r="I141" s="3"/>
      <c r="J141" s="2"/>
    </row>
    <row r="142" spans="1:10" x14ac:dyDescent="0.35">
      <c r="A142" s="26">
        <v>6.4</v>
      </c>
      <c r="B142" s="2">
        <f t="shared" ref="B142:B205" si="10">((B$8^A142)*B$9^((B$5^30)*((B$5^A142)-1)))*EXP(-0.00001*A142)</f>
        <v>0.98819541795426691</v>
      </c>
      <c r="C142" s="2">
        <f t="shared" si="7"/>
        <v>2.2504032754092668E-3</v>
      </c>
      <c r="D142" s="3">
        <f t="shared" si="8"/>
        <v>2</v>
      </c>
      <c r="E142" s="2"/>
      <c r="G142" s="2">
        <f t="shared" si="6"/>
        <v>0.73179339605632654</v>
      </c>
      <c r="H142" s="2"/>
      <c r="I142" s="3"/>
      <c r="J142" s="2"/>
    </row>
    <row r="143" spans="1:10" x14ac:dyDescent="0.35">
      <c r="A143" s="26">
        <v>6.45</v>
      </c>
      <c r="B143" s="2">
        <f t="shared" si="10"/>
        <v>0.98808355167931705</v>
      </c>
      <c r="C143" s="2">
        <f t="shared" si="7"/>
        <v>2.2579618342827568E-3</v>
      </c>
      <c r="D143" s="3">
        <f t="shared" si="8"/>
        <v>4</v>
      </c>
      <c r="E143" s="2"/>
      <c r="G143" s="2">
        <f t="shared" ref="G143:G206" si="11">(1+B$6)^-A143</f>
        <v>0.73001035581466378</v>
      </c>
      <c r="H143" s="2"/>
      <c r="I143" s="3"/>
      <c r="J143" s="2"/>
    </row>
    <row r="144" spans="1:10" x14ac:dyDescent="0.35">
      <c r="A144" s="26">
        <v>6.5</v>
      </c>
      <c r="B144" s="2">
        <f t="shared" si="10"/>
        <v>0.9879713238802903</v>
      </c>
      <c r="C144" s="2">
        <f t="shared" si="7"/>
        <v>2.265553032384615E-3</v>
      </c>
      <c r="D144" s="3">
        <f t="shared" si="8"/>
        <v>2</v>
      </c>
      <c r="E144" s="2"/>
      <c r="G144" s="2">
        <f t="shared" si="11"/>
        <v>0.72823166001300332</v>
      </c>
      <c r="H144" s="2"/>
      <c r="I144" s="3"/>
      <c r="J144" s="2"/>
    </row>
    <row r="145" spans="1:10" x14ac:dyDescent="0.35">
      <c r="A145" s="26">
        <v>6.55</v>
      </c>
      <c r="B145" s="2">
        <f t="shared" si="10"/>
        <v>0.9878587330676295</v>
      </c>
      <c r="C145" s="2">
        <f t="shared" ref="C145:C208" si="12">B$3+B$4*(B$5^(30+A145))</f>
        <v>2.2731770106569505E-3</v>
      </c>
      <c r="D145" s="3">
        <f t="shared" ref="D145:D208" si="13">IF(D144=4,2,4)</f>
        <v>4</v>
      </c>
      <c r="E145" s="2"/>
      <c r="G145" s="2">
        <f t="shared" si="11"/>
        <v>0.72645729806596526</v>
      </c>
      <c r="H145" s="2"/>
      <c r="I145" s="3"/>
      <c r="J145" s="2"/>
    </row>
    <row r="146" spans="1:10" x14ac:dyDescent="0.35">
      <c r="A146" s="26">
        <v>6.6</v>
      </c>
      <c r="B146" s="2">
        <f t="shared" si="10"/>
        <v>0.98774577774593708</v>
      </c>
      <c r="C146" s="2">
        <f t="shared" si="12"/>
        <v>2.2808339106504885E-3</v>
      </c>
      <c r="D146" s="3">
        <f t="shared" si="13"/>
        <v>2</v>
      </c>
      <c r="E146" s="2"/>
      <c r="G146" s="2">
        <f t="shared" si="11"/>
        <v>0.72468725941396073</v>
      </c>
      <c r="H146" s="2"/>
      <c r="I146" s="3"/>
      <c r="J146" s="2"/>
    </row>
    <row r="147" spans="1:10" x14ac:dyDescent="0.35">
      <c r="A147" s="26">
        <v>6.65</v>
      </c>
      <c r="B147" s="2">
        <f t="shared" si="10"/>
        <v>0.98763245641395481</v>
      </c>
      <c r="C147" s="2">
        <f t="shared" si="12"/>
        <v>2.2885238745271896E-3</v>
      </c>
      <c r="D147" s="3">
        <f t="shared" si="13"/>
        <v>4</v>
      </c>
      <c r="E147" s="2"/>
      <c r="G147" s="2">
        <f t="shared" si="11"/>
        <v>0.72292153352313016</v>
      </c>
      <c r="H147" s="2"/>
      <c r="I147" s="3"/>
      <c r="J147" s="2"/>
    </row>
    <row r="148" spans="1:10" x14ac:dyDescent="0.35">
      <c r="A148" s="26">
        <v>6.7</v>
      </c>
      <c r="B148" s="2">
        <f t="shared" si="10"/>
        <v>0.98751876756454249</v>
      </c>
      <c r="C148" s="2">
        <f t="shared" si="12"/>
        <v>2.2962470450629026E-3</v>
      </c>
      <c r="D148" s="3">
        <f t="shared" si="13"/>
        <v>2</v>
      </c>
      <c r="E148" s="2"/>
      <c r="G148" s="2">
        <f t="shared" si="11"/>
        <v>0.72116010988527979</v>
      </c>
      <c r="H148" s="2"/>
      <c r="I148" s="3"/>
      <c r="J148" s="2"/>
    </row>
    <row r="149" spans="1:10" x14ac:dyDescent="0.35">
      <c r="A149" s="26">
        <v>6.75</v>
      </c>
      <c r="B149" s="2">
        <f t="shared" si="10"/>
        <v>0.98740470968465799</v>
      </c>
      <c r="C149" s="2">
        <f t="shared" si="12"/>
        <v>2.3040035656500023E-3</v>
      </c>
      <c r="D149" s="3">
        <f t="shared" si="13"/>
        <v>4</v>
      </c>
      <c r="E149" s="2"/>
      <c r="G149" s="2">
        <f t="shared" si="11"/>
        <v>0.71940297801781972</v>
      </c>
      <c r="H149" s="2"/>
      <c r="I149" s="3"/>
      <c r="J149" s="2"/>
    </row>
    <row r="150" spans="1:10" x14ac:dyDescent="0.35">
      <c r="A150" s="26">
        <v>6.8</v>
      </c>
      <c r="B150" s="2">
        <f t="shared" si="10"/>
        <v>0.9872902812553368</v>
      </c>
      <c r="C150" s="2">
        <f t="shared" si="12"/>
        <v>2.3117935803000614E-3</v>
      </c>
      <c r="D150" s="3">
        <f t="shared" si="13"/>
        <v>2</v>
      </c>
      <c r="E150" s="2"/>
      <c r="G150" s="2">
        <f t="shared" si="11"/>
        <v>0.71765012746370072</v>
      </c>
      <c r="H150" s="2"/>
      <c r="I150" s="3"/>
      <c r="J150" s="2"/>
    </row>
    <row r="151" spans="1:10" x14ac:dyDescent="0.35">
      <c r="A151" s="26">
        <v>6.85</v>
      </c>
      <c r="B151" s="2">
        <f t="shared" si="10"/>
        <v>0.98717548075167161</v>
      </c>
      <c r="C151" s="2">
        <f t="shared" si="12"/>
        <v>2.3196172336465205E-3</v>
      </c>
      <c r="D151" s="3">
        <f t="shared" si="13"/>
        <v>4</v>
      </c>
      <c r="E151" s="2"/>
      <c r="G151" s="2">
        <f t="shared" si="11"/>
        <v>0.71590154779135318</v>
      </c>
      <c r="H151" s="2"/>
      <c r="I151" s="3"/>
      <c r="J151" s="2"/>
    </row>
    <row r="152" spans="1:10" x14ac:dyDescent="0.35">
      <c r="A152" s="26">
        <v>6.9</v>
      </c>
      <c r="B152" s="2">
        <f t="shared" si="10"/>
        <v>0.9870603066427911</v>
      </c>
      <c r="C152" s="2">
        <f t="shared" si="12"/>
        <v>2.3274746709473718E-3</v>
      </c>
      <c r="D152" s="3">
        <f t="shared" si="13"/>
        <v>2</v>
      </c>
      <c r="E152" s="2"/>
      <c r="G152" s="2">
        <f t="shared" si="11"/>
        <v>0.71415722859462394</v>
      </c>
      <c r="H152" s="2"/>
      <c r="I152" s="3"/>
      <c r="J152" s="2"/>
    </row>
    <row r="153" spans="1:10" x14ac:dyDescent="0.35">
      <c r="A153" s="26">
        <v>6.95</v>
      </c>
      <c r="B153" s="2">
        <f t="shared" si="10"/>
        <v>0.9869447573918394</v>
      </c>
      <c r="C153" s="2">
        <f t="shared" si="12"/>
        <v>2.3353660380878594E-3</v>
      </c>
      <c r="D153" s="3">
        <f t="shared" si="13"/>
        <v>4</v>
      </c>
      <c r="E153" s="2"/>
      <c r="G153" s="2">
        <f t="shared" si="11"/>
        <v>0.712417159492715</v>
      </c>
      <c r="H153" s="2"/>
      <c r="I153" s="3"/>
      <c r="J153" s="2"/>
    </row>
    <row r="154" spans="1:10" x14ac:dyDescent="0.35">
      <c r="A154" s="26">
        <v>7</v>
      </c>
      <c r="B154" s="2">
        <f t="shared" si="10"/>
        <v>0.98682883145595557</v>
      </c>
      <c r="C154" s="2">
        <f t="shared" si="12"/>
        <v>2.3432914815831834E-3</v>
      </c>
      <c r="D154" s="3">
        <f t="shared" si="13"/>
        <v>2</v>
      </c>
      <c r="E154" s="2"/>
      <c r="G154" s="2">
        <f t="shared" si="11"/>
        <v>0.71068133013012147</v>
      </c>
      <c r="H154" s="2"/>
      <c r="I154" s="3"/>
      <c r="J154" s="2"/>
    </row>
    <row r="155" spans="1:10" x14ac:dyDescent="0.35">
      <c r="A155" s="26">
        <v>7.05</v>
      </c>
      <c r="B155" s="2">
        <f t="shared" si="10"/>
        <v>0.98671252728625281</v>
      </c>
      <c r="C155" s="2">
        <f t="shared" si="12"/>
        <v>2.351251148581231E-3</v>
      </c>
      <c r="D155" s="3">
        <f t="shared" si="13"/>
        <v>4</v>
      </c>
      <c r="E155" s="2"/>
      <c r="G155" s="2">
        <f t="shared" si="11"/>
        <v>0.7089497301765697</v>
      </c>
      <c r="H155" s="2"/>
      <c r="I155" s="3"/>
      <c r="J155" s="2"/>
    </row>
    <row r="156" spans="1:10" x14ac:dyDescent="0.35">
      <c r="A156" s="26">
        <v>7.1</v>
      </c>
      <c r="B156" s="2">
        <f t="shared" si="10"/>
        <v>0.98659584332779715</v>
      </c>
      <c r="C156" s="2">
        <f t="shared" si="12"/>
        <v>2.3592451868652917E-3</v>
      </c>
      <c r="D156" s="3">
        <f t="shared" si="13"/>
        <v>2</v>
      </c>
      <c r="E156" s="2"/>
      <c r="G156" s="2">
        <f t="shared" si="11"/>
        <v>0.70722234932695693</v>
      </c>
      <c r="H156" s="2"/>
      <c r="I156" s="3"/>
      <c r="J156" s="2"/>
    </row>
    <row r="157" spans="1:10" x14ac:dyDescent="0.35">
      <c r="A157" s="26">
        <v>7.15</v>
      </c>
      <c r="B157" s="2">
        <f t="shared" si="10"/>
        <v>0.98647877801958694</v>
      </c>
      <c r="C157" s="2">
        <f t="shared" si="12"/>
        <v>2.3672737448568134E-3</v>
      </c>
      <c r="D157" s="3">
        <f t="shared" si="13"/>
        <v>4</v>
      </c>
      <c r="E157" s="2"/>
      <c r="G157" s="2">
        <f t="shared" si="11"/>
        <v>0.70549917730128819</v>
      </c>
      <c r="H157" s="2"/>
      <c r="I157" s="3"/>
      <c r="J157" s="2"/>
    </row>
    <row r="158" spans="1:10" x14ac:dyDescent="0.35">
      <c r="A158" s="26">
        <v>7.2</v>
      </c>
      <c r="B158" s="2">
        <f t="shared" si="10"/>
        <v>0.9863613297945325</v>
      </c>
      <c r="C158" s="2">
        <f t="shared" si="12"/>
        <v>2.3753369716181562E-3</v>
      </c>
      <c r="D158" s="3">
        <f t="shared" si="13"/>
        <v>2</v>
      </c>
      <c r="E158" s="2"/>
      <c r="G158" s="2">
        <f t="shared" si="11"/>
        <v>0.70378020384461681</v>
      </c>
      <c r="H158" s="2"/>
      <c r="I158" s="3"/>
      <c r="J158" s="2"/>
    </row>
    <row r="159" spans="1:10" x14ac:dyDescent="0.35">
      <c r="A159" s="26">
        <v>7.25</v>
      </c>
      <c r="B159" s="2">
        <f t="shared" si="10"/>
        <v>0.98624349707943337</v>
      </c>
      <c r="C159" s="2">
        <f t="shared" si="12"/>
        <v>2.3834350168553558E-3</v>
      </c>
      <c r="D159" s="3">
        <f t="shared" si="13"/>
        <v>4</v>
      </c>
      <c r="E159" s="2"/>
      <c r="G159" s="2">
        <f t="shared" si="11"/>
        <v>0.70206541872698214</v>
      </c>
      <c r="H159" s="2"/>
      <c r="I159" s="3"/>
      <c r="J159" s="2"/>
    </row>
    <row r="160" spans="1:10" x14ac:dyDescent="0.35">
      <c r="A160" s="26">
        <v>7.3</v>
      </c>
      <c r="B160" s="2">
        <f t="shared" si="10"/>
        <v>0.98612527829495933</v>
      </c>
      <c r="C160" s="2">
        <f t="shared" si="12"/>
        <v>2.3915680309209084E-3</v>
      </c>
      <c r="D160" s="3">
        <f t="shared" si="13"/>
        <v>2</v>
      </c>
      <c r="E160" s="2"/>
      <c r="G160" s="2">
        <f t="shared" si="11"/>
        <v>0.70035481174334968</v>
      </c>
      <c r="H160" s="2"/>
      <c r="I160" s="3"/>
      <c r="J160" s="2"/>
    </row>
    <row r="161" spans="1:10" x14ac:dyDescent="0.35">
      <c r="A161" s="26">
        <v>7.35</v>
      </c>
      <c r="B161" s="2">
        <f t="shared" si="10"/>
        <v>0.98600667185562829</v>
      </c>
      <c r="C161" s="2">
        <f t="shared" si="12"/>
        <v>2.3997361648165584E-3</v>
      </c>
      <c r="D161" s="3">
        <f t="shared" si="13"/>
        <v>4</v>
      </c>
      <c r="E161" s="2"/>
      <c r="G161" s="2">
        <f t="shared" si="11"/>
        <v>0.6986483727135494</v>
      </c>
      <c r="H161" s="2"/>
      <c r="I161" s="3"/>
      <c r="J161" s="2"/>
    </row>
    <row r="162" spans="1:10" x14ac:dyDescent="0.35">
      <c r="A162" s="26">
        <v>7.4</v>
      </c>
      <c r="B162" s="2">
        <f t="shared" si="10"/>
        <v>0.98588767616978457</v>
      </c>
      <c r="C162" s="2">
        <f t="shared" si="12"/>
        <v>2.4079395701961013E-3</v>
      </c>
      <c r="D162" s="3">
        <f t="shared" si="13"/>
        <v>2</v>
      </c>
      <c r="E162" s="2"/>
      <c r="G162" s="2">
        <f t="shared" si="11"/>
        <v>0.69694609148221576</v>
      </c>
      <c r="H162" s="2"/>
      <c r="I162" s="3"/>
      <c r="J162" s="2"/>
    </row>
    <row r="163" spans="1:10" x14ac:dyDescent="0.35">
      <c r="A163" s="26">
        <v>7.45</v>
      </c>
      <c r="B163" s="2">
        <f t="shared" si="10"/>
        <v>0.98576828963957941</v>
      </c>
      <c r="C163" s="2">
        <f t="shared" si="12"/>
        <v>2.4161783993682053E-3</v>
      </c>
      <c r="D163" s="3">
        <f t="shared" si="13"/>
        <v>4</v>
      </c>
      <c r="E163" s="2"/>
      <c r="G163" s="2">
        <f t="shared" si="11"/>
        <v>0.69524795791872729</v>
      </c>
      <c r="H163" s="2"/>
      <c r="I163" s="3"/>
      <c r="J163" s="2"/>
    </row>
    <row r="164" spans="1:10" x14ac:dyDescent="0.35">
      <c r="A164" s="26">
        <v>7.5</v>
      </c>
      <c r="B164" s="2">
        <f t="shared" si="10"/>
        <v>0.98564851066094794</v>
      </c>
      <c r="C164" s="2">
        <f t="shared" si="12"/>
        <v>2.4244528052992298E-3</v>
      </c>
      <c r="D164" s="3">
        <f t="shared" si="13"/>
        <v>2</v>
      </c>
      <c r="E164" s="2"/>
      <c r="G164" s="2">
        <f t="shared" si="11"/>
        <v>0.69355396191714602</v>
      </c>
      <c r="H164" s="2"/>
      <c r="I164" s="3"/>
      <c r="J164" s="2"/>
    </row>
    <row r="165" spans="1:10" x14ac:dyDescent="0.35">
      <c r="A165" s="26">
        <v>7.55</v>
      </c>
      <c r="B165" s="2">
        <f t="shared" si="10"/>
        <v>0.98552833762358905</v>
      </c>
      <c r="C165" s="2">
        <f t="shared" si="12"/>
        <v>2.4327629416160761E-3</v>
      </c>
      <c r="D165" s="3">
        <f t="shared" si="13"/>
        <v>4</v>
      </c>
      <c r="E165" s="2"/>
      <c r="G165" s="2">
        <f t="shared" si="11"/>
        <v>0.69186409339615729</v>
      </c>
      <c r="H165" s="2"/>
      <c r="I165" s="3"/>
      <c r="J165" s="2"/>
    </row>
    <row r="166" spans="1:10" x14ac:dyDescent="0.35">
      <c r="A166" s="26">
        <v>7.6</v>
      </c>
      <c r="B166" s="2">
        <f t="shared" si="10"/>
        <v>0.98540776891094395</v>
      </c>
      <c r="C166" s="2">
        <f t="shared" si="12"/>
        <v>2.4411089626090324E-3</v>
      </c>
      <c r="D166" s="3">
        <f t="shared" si="13"/>
        <v>2</v>
      </c>
      <c r="E166" s="2"/>
      <c r="G166" s="2">
        <f t="shared" si="11"/>
        <v>0.69017834229901021</v>
      </c>
      <c r="H166" s="2"/>
      <c r="I166" s="3"/>
      <c r="J166" s="2"/>
    </row>
    <row r="167" spans="1:10" x14ac:dyDescent="0.35">
      <c r="A167" s="26">
        <v>7.65</v>
      </c>
      <c r="B167" s="2">
        <f t="shared" si="10"/>
        <v>0.98528680290017401</v>
      </c>
      <c r="C167" s="2">
        <f t="shared" si="12"/>
        <v>2.4494910232346371E-3</v>
      </c>
      <c r="D167" s="3">
        <f t="shared" si="13"/>
        <v>4</v>
      </c>
      <c r="E167" s="2"/>
      <c r="G167" s="2">
        <f t="shared" si="11"/>
        <v>0.6884966985934573</v>
      </c>
      <c r="H167" s="2"/>
      <c r="I167" s="3"/>
      <c r="J167" s="2"/>
    </row>
    <row r="168" spans="1:10" x14ac:dyDescent="0.35">
      <c r="A168" s="26">
        <v>7.7</v>
      </c>
      <c r="B168" s="2">
        <f t="shared" si="10"/>
        <v>0.98516543796214084</v>
      </c>
      <c r="C168" s="2">
        <f t="shared" si="12"/>
        <v>2.4579092791185636E-3</v>
      </c>
      <c r="D168" s="3">
        <f t="shared" si="13"/>
        <v>2</v>
      </c>
      <c r="E168" s="2"/>
      <c r="G168" s="2">
        <f t="shared" si="11"/>
        <v>0.6868191522716951</v>
      </c>
      <c r="H168" s="2"/>
      <c r="I168" s="3"/>
      <c r="J168" s="2"/>
    </row>
    <row r="169" spans="1:10" x14ac:dyDescent="0.35">
      <c r="A169" s="26">
        <v>7.75</v>
      </c>
      <c r="B169" s="2">
        <f t="shared" si="10"/>
        <v>0.98504367246138325</v>
      </c>
      <c r="C169" s="2">
        <f t="shared" si="12"/>
        <v>2.4663638865585029E-3</v>
      </c>
      <c r="D169" s="3">
        <f t="shared" si="13"/>
        <v>4</v>
      </c>
      <c r="E169" s="2"/>
      <c r="G169" s="2">
        <f t="shared" si="11"/>
        <v>0.6851456933503044</v>
      </c>
      <c r="H169" s="2"/>
      <c r="I169" s="3"/>
      <c r="J169" s="2"/>
    </row>
    <row r="170" spans="1:10" x14ac:dyDescent="0.35">
      <c r="A170" s="26">
        <v>7.8</v>
      </c>
      <c r="B170" s="2">
        <f t="shared" si="10"/>
        <v>0.98492150475609663</v>
      </c>
      <c r="C170" s="2">
        <f t="shared" si="12"/>
        <v>2.4748550025270673E-3</v>
      </c>
      <c r="D170" s="3">
        <f t="shared" si="13"/>
        <v>2</v>
      </c>
      <c r="E170" s="2"/>
      <c r="G170" s="2">
        <f t="shared" si="11"/>
        <v>0.6834763118701912</v>
      </c>
      <c r="H170" s="2"/>
      <c r="I170" s="3"/>
      <c r="J170" s="2"/>
    </row>
    <row r="171" spans="1:10" x14ac:dyDescent="0.35">
      <c r="A171" s="26">
        <v>7.85</v>
      </c>
      <c r="B171" s="2">
        <f t="shared" si="10"/>
        <v>0.9847989331981114</v>
      </c>
      <c r="C171" s="2">
        <f t="shared" si="12"/>
        <v>2.4833827846747077E-3</v>
      </c>
      <c r="D171" s="3">
        <f t="shared" si="13"/>
        <v>4</v>
      </c>
      <c r="E171" s="2"/>
      <c r="G171" s="2">
        <f t="shared" si="11"/>
        <v>0.68181099789652677</v>
      </c>
      <c r="H171" s="2"/>
      <c r="I171" s="3"/>
      <c r="J171" s="2"/>
    </row>
    <row r="172" spans="1:10" x14ac:dyDescent="0.35">
      <c r="A172" s="26">
        <v>7.9</v>
      </c>
      <c r="B172" s="2">
        <f t="shared" si="10"/>
        <v>0.98467595613287118</v>
      </c>
      <c r="C172" s="2">
        <f t="shared" si="12"/>
        <v>2.4919473913326347E-3</v>
      </c>
      <c r="D172" s="3">
        <f t="shared" si="13"/>
        <v>2</v>
      </c>
      <c r="E172" s="2"/>
      <c r="G172" s="2">
        <f t="shared" si="11"/>
        <v>0.68014974151868945</v>
      </c>
      <c r="H172" s="2"/>
      <c r="I172" s="3"/>
      <c r="J172" s="2"/>
    </row>
    <row r="173" spans="1:10" x14ac:dyDescent="0.35">
      <c r="A173" s="26">
        <v>7.95</v>
      </c>
      <c r="B173" s="2">
        <f t="shared" si="10"/>
        <v>0.98455257189941081</v>
      </c>
      <c r="C173" s="2">
        <f t="shared" si="12"/>
        <v>2.5005489815157675E-3</v>
      </c>
      <c r="D173" s="3">
        <f t="shared" si="13"/>
        <v>4</v>
      </c>
      <c r="E173" s="2"/>
      <c r="G173" s="2">
        <f t="shared" si="11"/>
        <v>0.67849253285020472</v>
      </c>
      <c r="H173" s="2"/>
      <c r="I173" s="3"/>
      <c r="J173" s="2"/>
    </row>
    <row r="174" spans="1:10" x14ac:dyDescent="0.35">
      <c r="A174" s="26">
        <v>8</v>
      </c>
      <c r="B174" s="2">
        <f t="shared" si="10"/>
        <v>0.98442877883033575</v>
      </c>
      <c r="C174" s="2">
        <f t="shared" si="12"/>
        <v>2.5091877149256703E-3</v>
      </c>
      <c r="D174" s="3">
        <f t="shared" si="13"/>
        <v>2</v>
      </c>
      <c r="E174" s="2"/>
      <c r="G174" s="2">
        <f t="shared" si="11"/>
        <v>0.67683936202868722</v>
      </c>
      <c r="H174" s="2"/>
      <c r="I174" s="3"/>
      <c r="J174" s="2"/>
    </row>
    <row r="175" spans="1:10" x14ac:dyDescent="0.35">
      <c r="A175" s="26">
        <v>8.0500000000000007</v>
      </c>
      <c r="B175" s="2">
        <f t="shared" si="10"/>
        <v>0.9843045752517996</v>
      </c>
      <c r="C175" s="2">
        <f t="shared" si="12"/>
        <v>2.5178637519535424E-3</v>
      </c>
      <c r="D175" s="3">
        <f t="shared" si="13"/>
        <v>4</v>
      </c>
      <c r="E175" s="2"/>
      <c r="G175" s="2">
        <f t="shared" si="11"/>
        <v>0.6751902192157806</v>
      </c>
      <c r="H175" s="2"/>
      <c r="I175" s="3"/>
      <c r="J175" s="2"/>
    </row>
    <row r="176" spans="1:10" x14ac:dyDescent="0.35">
      <c r="A176" s="26">
        <v>8.1</v>
      </c>
      <c r="B176" s="2">
        <f t="shared" si="10"/>
        <v>0.98417995948348191</v>
      </c>
      <c r="C176" s="2">
        <f t="shared" si="12"/>
        <v>2.5265772536831686E-3</v>
      </c>
      <c r="D176" s="3">
        <f t="shared" si="13"/>
        <v>2</v>
      </c>
      <c r="E176" s="2"/>
      <c r="G176" s="2">
        <f t="shared" si="11"/>
        <v>0.67354509459710177</v>
      </c>
      <c r="H176" s="2"/>
      <c r="I176" s="3"/>
      <c r="J176" s="2"/>
    </row>
    <row r="177" spans="1:10" x14ac:dyDescent="0.35">
      <c r="A177" s="26">
        <v>8.15</v>
      </c>
      <c r="B177" s="2">
        <f t="shared" si="10"/>
        <v>0.98405492983856746</v>
      </c>
      <c r="C177" s="2">
        <f t="shared" si="12"/>
        <v>2.535328381893927E-3</v>
      </c>
      <c r="D177" s="3">
        <f t="shared" si="13"/>
        <v>4</v>
      </c>
      <c r="E177" s="2"/>
      <c r="G177" s="2">
        <f t="shared" si="11"/>
        <v>0.67190397838217919</v>
      </c>
      <c r="H177" s="2"/>
      <c r="I177" s="3"/>
      <c r="J177" s="2"/>
    </row>
    <row r="178" spans="1:10" x14ac:dyDescent="0.35">
      <c r="A178" s="26">
        <v>8.1999999999999993</v>
      </c>
      <c r="B178" s="2">
        <f t="shared" si="10"/>
        <v>0.98392948462372321</v>
      </c>
      <c r="C178" s="2">
        <f t="shared" si="12"/>
        <v>2.5441172990637909E-3</v>
      </c>
      <c r="D178" s="3">
        <f t="shared" si="13"/>
        <v>2</v>
      </c>
      <c r="E178" s="2"/>
      <c r="G178" s="2">
        <f t="shared" si="11"/>
        <v>0.6702668608043969</v>
      </c>
      <c r="H178" s="2"/>
      <c r="I178" s="3"/>
      <c r="J178" s="2"/>
    </row>
    <row r="179" spans="1:10" x14ac:dyDescent="0.35">
      <c r="A179" s="26">
        <v>8.25</v>
      </c>
      <c r="B179" s="2">
        <f t="shared" si="10"/>
        <v>0.9838036221390779</v>
      </c>
      <c r="C179" s="2">
        <f t="shared" si="12"/>
        <v>2.5529441683723383E-3</v>
      </c>
      <c r="D179" s="3">
        <f t="shared" si="13"/>
        <v>4</v>
      </c>
      <c r="E179" s="2"/>
      <c r="G179" s="2">
        <f t="shared" si="11"/>
        <v>0.66863373212093535</v>
      </c>
      <c r="H179" s="2"/>
      <c r="I179" s="3"/>
      <c r="J179" s="2"/>
    </row>
    <row r="180" spans="1:10" x14ac:dyDescent="0.35">
      <c r="A180" s="26">
        <v>8.3000000000000007</v>
      </c>
      <c r="B180" s="2">
        <f t="shared" si="10"/>
        <v>0.98367734067819823</v>
      </c>
      <c r="C180" s="2">
        <f t="shared" si="12"/>
        <v>2.5618091537037892E-3</v>
      </c>
      <c r="D180" s="3">
        <f t="shared" si="13"/>
        <v>2</v>
      </c>
      <c r="E180" s="2"/>
      <c r="G180" s="2">
        <f t="shared" si="11"/>
        <v>0.66700458261271389</v>
      </c>
      <c r="H180" s="2"/>
      <c r="I180" s="3"/>
      <c r="J180" s="2"/>
    </row>
    <row r="181" spans="1:10" x14ac:dyDescent="0.35">
      <c r="A181" s="26">
        <v>8.35</v>
      </c>
      <c r="B181" s="2">
        <f t="shared" si="10"/>
        <v>0.98355063852806845</v>
      </c>
      <c r="C181" s="2">
        <f t="shared" si="12"/>
        <v>2.5707124196500488E-3</v>
      </c>
      <c r="D181" s="3">
        <f t="shared" si="13"/>
        <v>4</v>
      </c>
      <c r="E181" s="2"/>
      <c r="G181" s="2">
        <f t="shared" si="11"/>
        <v>0.6653794025843327</v>
      </c>
      <c r="H181" s="2"/>
      <c r="I181" s="3"/>
      <c r="J181" s="2"/>
    </row>
    <row r="182" spans="1:10" x14ac:dyDescent="0.35">
      <c r="A182" s="26">
        <v>8.4</v>
      </c>
      <c r="B182" s="2">
        <f t="shared" si="10"/>
        <v>0.98342351396906769</v>
      </c>
      <c r="C182" s="2">
        <f t="shared" si="12"/>
        <v>2.5796541315137498E-3</v>
      </c>
      <c r="D182" s="3">
        <f t="shared" si="13"/>
        <v>2</v>
      </c>
      <c r="E182" s="2"/>
      <c r="G182" s="2">
        <f t="shared" si="11"/>
        <v>0.66375818236401507</v>
      </c>
      <c r="H182" s="2"/>
      <c r="I182" s="3"/>
      <c r="J182" s="2"/>
    </row>
    <row r="183" spans="1:10" x14ac:dyDescent="0.35">
      <c r="A183" s="26">
        <v>8.4499999999999993</v>
      </c>
      <c r="B183" s="2">
        <f t="shared" si="10"/>
        <v>0.98329596527494789</v>
      </c>
      <c r="C183" s="2">
        <f t="shared" si="12"/>
        <v>2.5886344553113431E-3</v>
      </c>
      <c r="D183" s="3">
        <f t="shared" si="13"/>
        <v>4</v>
      </c>
      <c r="E183" s="2"/>
      <c r="G183" s="2">
        <f t="shared" si="11"/>
        <v>0.66214091230354988</v>
      </c>
      <c r="H183" s="2"/>
      <c r="I183" s="3"/>
      <c r="J183" s="2"/>
    </row>
    <row r="184" spans="1:10" x14ac:dyDescent="0.35">
      <c r="A184" s="26">
        <v>8.5</v>
      </c>
      <c r="B184" s="2">
        <f t="shared" si="10"/>
        <v>0.98316799071281158</v>
      </c>
      <c r="C184" s="2">
        <f t="shared" si="12"/>
        <v>2.5976535577761609E-3</v>
      </c>
      <c r="D184" s="3">
        <f t="shared" si="13"/>
        <v>2</v>
      </c>
      <c r="E184" s="2"/>
      <c r="G184" s="2">
        <f t="shared" si="11"/>
        <v>0.66052758277823431</v>
      </c>
      <c r="H184" s="2"/>
      <c r="I184" s="3"/>
      <c r="J184" s="2"/>
    </row>
    <row r="185" spans="1:10" x14ac:dyDescent="0.35">
      <c r="A185" s="26">
        <v>8.5500000000000007</v>
      </c>
      <c r="B185" s="2">
        <f t="shared" si="10"/>
        <v>0.98303958854309026</v>
      </c>
      <c r="C185" s="2">
        <f t="shared" si="12"/>
        <v>2.6067116063615233E-3</v>
      </c>
      <c r="D185" s="3">
        <f t="shared" si="13"/>
        <v>4</v>
      </c>
      <c r="E185" s="2"/>
      <c r="G185" s="2">
        <f t="shared" si="11"/>
        <v>0.65891818418681636</v>
      </c>
      <c r="H185" s="2"/>
      <c r="I185" s="3"/>
      <c r="J185" s="2"/>
    </row>
    <row r="186" spans="1:10" x14ac:dyDescent="0.35">
      <c r="A186" s="26">
        <v>8.6</v>
      </c>
      <c r="B186" s="2">
        <f t="shared" si="10"/>
        <v>0.98291075701952102</v>
      </c>
      <c r="C186" s="2">
        <f t="shared" si="12"/>
        <v>2.6158087692438456E-3</v>
      </c>
      <c r="D186" s="3">
        <f t="shared" si="13"/>
        <v>2</v>
      </c>
      <c r="E186" s="2"/>
      <c r="G186" s="2">
        <f t="shared" si="11"/>
        <v>0.65731270695143829</v>
      </c>
      <c r="H186" s="2"/>
      <c r="I186" s="3"/>
      <c r="J186" s="2"/>
    </row>
    <row r="187" spans="1:10" x14ac:dyDescent="0.35">
      <c r="A187" s="26">
        <v>8.65</v>
      </c>
      <c r="B187" s="2">
        <f t="shared" si="10"/>
        <v>0.98278149438912576</v>
      </c>
      <c r="C187" s="2">
        <f t="shared" si="12"/>
        <v>2.6249452153257547E-3</v>
      </c>
      <c r="D187" s="3">
        <f t="shared" si="13"/>
        <v>4</v>
      </c>
      <c r="E187" s="2"/>
      <c r="G187" s="2">
        <f t="shared" si="11"/>
        <v>0.65571114151757826</v>
      </c>
      <c r="H187" s="2"/>
      <c r="I187" s="3"/>
      <c r="J187" s="2"/>
    </row>
    <row r="188" spans="1:10" x14ac:dyDescent="0.35">
      <c r="A188" s="26">
        <v>8.6999999999999993</v>
      </c>
      <c r="B188" s="2">
        <f t="shared" si="10"/>
        <v>0.98265179889218857</v>
      </c>
      <c r="C188" s="2">
        <f t="shared" si="12"/>
        <v>2.6341211142392349E-3</v>
      </c>
      <c r="D188" s="3">
        <f t="shared" si="13"/>
        <v>2</v>
      </c>
      <c r="E188" s="2"/>
      <c r="G188" s="2">
        <f t="shared" si="11"/>
        <v>0.65411347835399525</v>
      </c>
      <c r="H188" s="2"/>
      <c r="I188" s="3"/>
      <c r="J188" s="2"/>
    </row>
    <row r="189" spans="1:10" x14ac:dyDescent="0.35">
      <c r="A189" s="26">
        <v>8.75</v>
      </c>
      <c r="B189" s="2">
        <f t="shared" si="10"/>
        <v>0.98252166876223168</v>
      </c>
      <c r="C189" s="2">
        <f t="shared" si="12"/>
        <v>2.6433366363487684E-3</v>
      </c>
      <c r="D189" s="3">
        <f t="shared" si="13"/>
        <v>4</v>
      </c>
      <c r="E189" s="2"/>
      <c r="G189" s="2">
        <f t="shared" si="11"/>
        <v>0.65251970795267089</v>
      </c>
      <c r="H189" s="2"/>
      <c r="I189" s="3"/>
      <c r="J189" s="2"/>
    </row>
    <row r="190" spans="1:10" x14ac:dyDescent="0.35">
      <c r="A190" s="26">
        <v>8.8000000000000007</v>
      </c>
      <c r="B190" s="2">
        <f t="shared" si="10"/>
        <v>0.98239110222599568</v>
      </c>
      <c r="C190" s="2">
        <f t="shared" si="12"/>
        <v>2.6525919527545026E-3</v>
      </c>
      <c r="D190" s="3">
        <f t="shared" si="13"/>
        <v>2</v>
      </c>
      <c r="E190" s="2"/>
      <c r="G190" s="2">
        <f t="shared" si="11"/>
        <v>0.65092982082875339</v>
      </c>
      <c r="H190" s="2"/>
      <c r="I190" s="3"/>
      <c r="J190" s="2"/>
    </row>
    <row r="191" spans="1:10" x14ac:dyDescent="0.35">
      <c r="A191" s="26">
        <v>8.85</v>
      </c>
      <c r="B191" s="2">
        <f t="shared" si="10"/>
        <v>0.98226009750341592</v>
      </c>
      <c r="C191" s="2">
        <f t="shared" si="12"/>
        <v>2.6618872352954311E-3</v>
      </c>
      <c r="D191" s="3">
        <f t="shared" si="13"/>
        <v>4</v>
      </c>
      <c r="E191" s="2"/>
      <c r="G191" s="2">
        <f t="shared" si="11"/>
        <v>0.64934380752050169</v>
      </c>
      <c r="H191" s="2"/>
      <c r="I191" s="3"/>
      <c r="J191" s="2"/>
    </row>
    <row r="192" spans="1:10" x14ac:dyDescent="0.35">
      <c r="A192" s="26">
        <v>8.9</v>
      </c>
      <c r="B192" s="2">
        <f t="shared" si="10"/>
        <v>0.98212865280759865</v>
      </c>
      <c r="C192" s="2">
        <f t="shared" si="12"/>
        <v>2.6712226565525723E-3</v>
      </c>
      <c r="D192" s="3">
        <f t="shared" si="13"/>
        <v>2</v>
      </c>
      <c r="E192" s="2"/>
      <c r="G192" s="2">
        <f t="shared" si="11"/>
        <v>0.64776165858922807</v>
      </c>
      <c r="H192" s="2"/>
      <c r="I192" s="3"/>
      <c r="J192" s="2"/>
    </row>
    <row r="193" spans="1:10" x14ac:dyDescent="0.35">
      <c r="A193" s="26">
        <v>8.9499999999999993</v>
      </c>
      <c r="B193" s="2">
        <f t="shared" si="10"/>
        <v>0.98199676634480182</v>
      </c>
      <c r="C193" s="2">
        <f t="shared" si="12"/>
        <v>2.6805983898521859E-3</v>
      </c>
      <c r="D193" s="3">
        <f t="shared" si="13"/>
        <v>4</v>
      </c>
      <c r="E193" s="2"/>
      <c r="G193" s="2">
        <f t="shared" si="11"/>
        <v>0.64618336461924253</v>
      </c>
      <c r="H193" s="2"/>
      <c r="I193" s="3"/>
      <c r="J193" s="2"/>
    </row>
    <row r="194" spans="1:10" x14ac:dyDescent="0.35">
      <c r="A194" s="26">
        <v>9</v>
      </c>
      <c r="B194" s="2">
        <f t="shared" si="10"/>
        <v>0.98186443631440889</v>
      </c>
      <c r="C194" s="2">
        <f t="shared" si="12"/>
        <v>2.6900146092689804E-3</v>
      </c>
      <c r="D194" s="3">
        <f t="shared" si="13"/>
        <v>2</v>
      </c>
      <c r="E194" s="2"/>
      <c r="G194" s="2">
        <f t="shared" si="11"/>
        <v>0.64460891621779726</v>
      </c>
      <c r="H194" s="2"/>
      <c r="I194" s="3"/>
      <c r="J194" s="2"/>
    </row>
    <row r="195" spans="1:10" x14ac:dyDescent="0.35">
      <c r="A195" s="26">
        <v>9.0500000000000007</v>
      </c>
      <c r="B195" s="2">
        <f t="shared" si="10"/>
        <v>0.98173166090890962</v>
      </c>
      <c r="C195" s="2">
        <f t="shared" si="12"/>
        <v>2.6994714896293615E-3</v>
      </c>
      <c r="D195" s="3">
        <f t="shared" si="13"/>
        <v>4</v>
      </c>
      <c r="E195" s="2"/>
      <c r="G195" s="2">
        <f t="shared" si="11"/>
        <v>0.64303830401502915</v>
      </c>
      <c r="H195" s="2"/>
      <c r="I195" s="3"/>
      <c r="J195" s="2"/>
    </row>
    <row r="196" spans="1:10" x14ac:dyDescent="0.35">
      <c r="A196" s="26">
        <v>9.1</v>
      </c>
      <c r="B196" s="2">
        <f t="shared" si="10"/>
        <v>0.98159843831387417</v>
      </c>
      <c r="C196" s="2">
        <f t="shared" si="12"/>
        <v>2.7089692065146542E-3</v>
      </c>
      <c r="D196" s="3">
        <f t="shared" si="13"/>
        <v>2</v>
      </c>
      <c r="E196" s="2"/>
      <c r="G196" s="2">
        <f t="shared" si="11"/>
        <v>0.64147151866390639</v>
      </c>
      <c r="H196" s="2"/>
      <c r="I196" s="3"/>
      <c r="J196" s="2"/>
    </row>
    <row r="197" spans="1:10" x14ac:dyDescent="0.35">
      <c r="A197" s="26">
        <v>9.15</v>
      </c>
      <c r="B197" s="2">
        <f t="shared" si="10"/>
        <v>0.98146476670793337</v>
      </c>
      <c r="C197" s="2">
        <f t="shared" si="12"/>
        <v>2.7185079362643809E-3</v>
      </c>
      <c r="D197" s="3">
        <f t="shared" si="13"/>
        <v>4</v>
      </c>
      <c r="E197" s="2"/>
      <c r="G197" s="2">
        <f t="shared" si="11"/>
        <v>0.63990855084017062</v>
      </c>
      <c r="H197" s="2"/>
      <c r="I197" s="3"/>
      <c r="J197" s="2"/>
    </row>
    <row r="198" spans="1:10" x14ac:dyDescent="0.35">
      <c r="A198" s="26">
        <v>9.1999999999999993</v>
      </c>
      <c r="B198" s="2">
        <f t="shared" si="10"/>
        <v>0.98133064426275451</v>
      </c>
      <c r="C198" s="2">
        <f t="shared" si="12"/>
        <v>2.7280878559795326E-3</v>
      </c>
      <c r="D198" s="3">
        <f t="shared" si="13"/>
        <v>2</v>
      </c>
      <c r="E198" s="2"/>
      <c r="G198" s="2">
        <f t="shared" si="11"/>
        <v>0.63834939124228274</v>
      </c>
      <c r="H198" s="2"/>
      <c r="I198" s="3"/>
      <c r="J198" s="2"/>
    </row>
    <row r="199" spans="1:10" x14ac:dyDescent="0.35">
      <c r="A199" s="26">
        <v>9.25</v>
      </c>
      <c r="B199" s="2">
        <f t="shared" si="10"/>
        <v>0.98119606914301827</v>
      </c>
      <c r="C199" s="2">
        <f t="shared" si="12"/>
        <v>2.7377091435258484E-3</v>
      </c>
      <c r="D199" s="3">
        <f t="shared" si="13"/>
        <v>4</v>
      </c>
      <c r="E199" s="2"/>
      <c r="G199" s="2">
        <f t="shared" si="11"/>
        <v>0.63679403059136708</v>
      </c>
      <c r="H199" s="2"/>
      <c r="I199" s="3"/>
      <c r="J199" s="2"/>
    </row>
    <row r="200" spans="1:10" x14ac:dyDescent="0.35">
      <c r="A200" s="26">
        <v>9.3000000000000007</v>
      </c>
      <c r="B200" s="2">
        <f t="shared" si="10"/>
        <v>0.98106103950639723</v>
      </c>
      <c r="C200" s="2">
        <f t="shared" si="12"/>
        <v>2.7473719775371309E-3</v>
      </c>
      <c r="D200" s="3">
        <f t="shared" si="13"/>
        <v>2</v>
      </c>
      <c r="E200" s="2"/>
      <c r="G200" s="2">
        <f t="shared" si="11"/>
        <v>0.63524245963115611</v>
      </c>
      <c r="H200" s="2"/>
      <c r="I200" s="3"/>
      <c r="J200" s="2"/>
    </row>
    <row r="201" spans="1:10" x14ac:dyDescent="0.35">
      <c r="A201" s="26">
        <v>9.35</v>
      </c>
      <c r="B201" s="2">
        <f t="shared" si="10"/>
        <v>0.98092555350353217</v>
      </c>
      <c r="C201" s="2">
        <f t="shared" si="12"/>
        <v>2.7570765374185526E-3</v>
      </c>
      <c r="D201" s="3">
        <f t="shared" si="13"/>
        <v>4</v>
      </c>
      <c r="E201" s="2"/>
      <c r="G201" s="2">
        <f t="shared" si="11"/>
        <v>0.63369466912793582</v>
      </c>
      <c r="H201" s="2"/>
      <c r="I201" s="3"/>
      <c r="J201" s="2"/>
    </row>
    <row r="202" spans="1:10" x14ac:dyDescent="0.35">
      <c r="A202" s="26">
        <v>9.4</v>
      </c>
      <c r="B202" s="2">
        <f t="shared" si="10"/>
        <v>0.98078960927800929</v>
      </c>
      <c r="C202" s="2">
        <f t="shared" si="12"/>
        <v>2.7668230033499877E-3</v>
      </c>
      <c r="D202" s="3">
        <f t="shared" si="13"/>
        <v>2</v>
      </c>
      <c r="E202" s="2"/>
      <c r="G202" s="2">
        <f t="shared" si="11"/>
        <v>0.63215064987049041</v>
      </c>
      <c r="H202" s="2"/>
      <c r="I202" s="3"/>
      <c r="J202" s="2"/>
    </row>
    <row r="203" spans="1:10" x14ac:dyDescent="0.35">
      <c r="A203" s="26">
        <v>9.4499999999999993</v>
      </c>
      <c r="B203" s="2">
        <f t="shared" si="10"/>
        <v>0.98065320496633779</v>
      </c>
      <c r="C203" s="2">
        <f t="shared" si="12"/>
        <v>2.7766115562893644E-3</v>
      </c>
      <c r="D203" s="3">
        <f t="shared" si="13"/>
        <v>4</v>
      </c>
      <c r="E203" s="2"/>
      <c r="G203" s="2">
        <f t="shared" si="11"/>
        <v>0.63061039267004748</v>
      </c>
      <c r="H203" s="2"/>
      <c r="I203" s="3"/>
      <c r="J203" s="2"/>
    </row>
    <row r="204" spans="1:10" x14ac:dyDescent="0.35">
      <c r="A204" s="26">
        <v>9.5</v>
      </c>
      <c r="B204" s="2">
        <f t="shared" si="10"/>
        <v>0.98051633869792598</v>
      </c>
      <c r="C204" s="2">
        <f t="shared" si="12"/>
        <v>2.786442377976016E-3</v>
      </c>
      <c r="D204" s="3">
        <f t="shared" si="13"/>
        <v>2</v>
      </c>
      <c r="E204" s="2"/>
      <c r="G204" s="2">
        <f t="shared" si="11"/>
        <v>0.62907388836022304</v>
      </c>
      <c r="H204" s="2"/>
      <c r="I204" s="3"/>
      <c r="J204" s="2"/>
    </row>
    <row r="205" spans="1:10" x14ac:dyDescent="0.35">
      <c r="A205" s="26">
        <v>9.5500000000000007</v>
      </c>
      <c r="B205" s="2">
        <f t="shared" si="10"/>
        <v>0.98037900859506011</v>
      </c>
      <c r="C205" s="2">
        <f t="shared" si="12"/>
        <v>2.7963156509340612E-3</v>
      </c>
      <c r="D205" s="3">
        <f t="shared" si="13"/>
        <v>4</v>
      </c>
      <c r="E205" s="2"/>
      <c r="G205" s="2">
        <f t="shared" si="11"/>
        <v>0.62754112779696791</v>
      </c>
      <c r="H205" s="2"/>
      <c r="I205" s="3"/>
      <c r="J205" s="2"/>
    </row>
    <row r="206" spans="1:10" x14ac:dyDescent="0.35">
      <c r="A206" s="26">
        <v>9.6</v>
      </c>
      <c r="B206" s="2">
        <f t="shared" ref="B206:B214" si="14">((B$8^A206)*B$9^((B$5^30)*((B$5^A206)-1)))*EXP(-0.00001*A206)</f>
        <v>0.98024121277287923</v>
      </c>
      <c r="C206" s="2">
        <f t="shared" si="12"/>
        <v>2.8062315584757918E-3</v>
      </c>
      <c r="D206" s="3">
        <f t="shared" si="13"/>
        <v>2</v>
      </c>
      <c r="E206" s="2"/>
      <c r="G206" s="2">
        <f t="shared" si="11"/>
        <v>0.62601210185851264</v>
      </c>
      <c r="H206" s="2"/>
      <c r="I206" s="3"/>
      <c r="J206" s="2"/>
    </row>
    <row r="207" spans="1:10" x14ac:dyDescent="0.35">
      <c r="A207" s="26">
        <v>9.65</v>
      </c>
      <c r="B207" s="2">
        <f t="shared" si="14"/>
        <v>0.98010294933935338</v>
      </c>
      <c r="C207" s="2">
        <f t="shared" si="12"/>
        <v>2.8161902847050721E-3</v>
      </c>
      <c r="D207" s="3">
        <f t="shared" si="13"/>
        <v>4</v>
      </c>
      <c r="E207" s="2"/>
      <c r="G207" s="2">
        <f t="shared" ref="G207:G214" si="15">(1+B$6)^-A207</f>
        <v>0.62448680144531266</v>
      </c>
      <c r="H207" s="2"/>
      <c r="I207" s="3"/>
      <c r="J207" s="2"/>
    </row>
    <row r="208" spans="1:10" x14ac:dyDescent="0.35">
      <c r="A208" s="26">
        <v>9.6999999999999993</v>
      </c>
      <c r="B208" s="2">
        <f t="shared" si="14"/>
        <v>0.97996421639526077</v>
      </c>
      <c r="C208" s="2">
        <f t="shared" si="12"/>
        <v>2.8261920145207669E-3</v>
      </c>
      <c r="D208" s="3">
        <f t="shared" si="13"/>
        <v>2</v>
      </c>
      <c r="E208" s="2"/>
      <c r="G208" s="2">
        <f t="shared" si="15"/>
        <v>0.62296521747999545</v>
      </c>
      <c r="H208" s="2"/>
      <c r="I208" s="3"/>
      <c r="J208" s="2"/>
    </row>
    <row r="209" spans="1:10" x14ac:dyDescent="0.35">
      <c r="A209" s="26">
        <v>9.75</v>
      </c>
      <c r="B209" s="2">
        <f t="shared" si="14"/>
        <v>0.97982501203416361</v>
      </c>
      <c r="C209" s="2">
        <f t="shared" ref="C209:C214" si="16">B$3+B$4*(B$5^(30+A209))</f>
        <v>2.8362369336201567E-3</v>
      </c>
      <c r="D209" s="3">
        <f>IF(D208=4,2,4)</f>
        <v>4</v>
      </c>
      <c r="E209" s="2"/>
      <c r="G209" s="2">
        <f t="shared" si="15"/>
        <v>0.62144734090730558</v>
      </c>
      <c r="H209" s="2"/>
      <c r="I209" s="3"/>
      <c r="J209" s="2"/>
    </row>
    <row r="210" spans="1:10" x14ac:dyDescent="0.35">
      <c r="A210" s="26">
        <v>9.8000000000000007</v>
      </c>
      <c r="B210" s="2">
        <f t="shared" si="14"/>
        <v>0.97968533434238636</v>
      </c>
      <c r="C210" s="2">
        <f t="shared" si="16"/>
        <v>2.8463252285024086E-3</v>
      </c>
      <c r="D210" s="3">
        <f>IF(D209=4,2,4)</f>
        <v>2</v>
      </c>
      <c r="E210" s="2"/>
      <c r="G210" s="2">
        <f t="shared" si="15"/>
        <v>0.61993316269405085</v>
      </c>
      <c r="H210" s="2"/>
      <c r="I210" s="3"/>
      <c r="J210" s="2"/>
    </row>
    <row r="211" spans="1:10" x14ac:dyDescent="0.35">
      <c r="A211" s="26">
        <v>9.85</v>
      </c>
      <c r="B211" s="2">
        <f t="shared" si="14"/>
        <v>0.97954518139899094</v>
      </c>
      <c r="C211" s="2">
        <f t="shared" si="16"/>
        <v>2.8564570864720203E-3</v>
      </c>
      <c r="D211" s="3">
        <f>IF(D210=4,2,4)</f>
        <v>4</v>
      </c>
      <c r="E211" s="2"/>
      <c r="G211" s="2">
        <f t="shared" si="15"/>
        <v>0.61842267382904925</v>
      </c>
      <c r="H211" s="2"/>
      <c r="I211" s="3"/>
      <c r="J211" s="2"/>
    </row>
    <row r="212" spans="1:10" x14ac:dyDescent="0.35">
      <c r="A212" s="26">
        <v>9.9</v>
      </c>
      <c r="B212" s="2">
        <f t="shared" si="14"/>
        <v>0.97940455127575499</v>
      </c>
      <c r="C212" s="2">
        <f t="shared" si="16"/>
        <v>2.8666326956423042E-3</v>
      </c>
      <c r="D212" s="3">
        <f>IF(D211=4,2,4)</f>
        <v>2</v>
      </c>
      <c r="E212" s="2"/>
      <c r="G212" s="2">
        <f t="shared" si="15"/>
        <v>0.61691586532307419</v>
      </c>
      <c r="H212" s="2"/>
      <c r="I212" s="3"/>
      <c r="J212" s="2"/>
    </row>
    <row r="213" spans="1:10" x14ac:dyDescent="0.35">
      <c r="A213" s="26">
        <v>9.9499999999999993</v>
      </c>
      <c r="B213" s="2">
        <f t="shared" si="14"/>
        <v>0.97926344203714777</v>
      </c>
      <c r="C213" s="2">
        <f t="shared" si="16"/>
        <v>2.8768522449388835E-3</v>
      </c>
      <c r="D213" s="3">
        <f>IF(D212=4,2,4)</f>
        <v>4</v>
      </c>
      <c r="E213" s="2"/>
      <c r="G213" s="2">
        <f t="shared" si="15"/>
        <v>0.61541272820880244</v>
      </c>
      <c r="H213" s="2"/>
      <c r="I213" s="3"/>
      <c r="J213" s="2"/>
    </row>
    <row r="214" spans="1:10" x14ac:dyDescent="0.35">
      <c r="A214" s="26">
        <v>10</v>
      </c>
      <c r="B214" s="2">
        <f t="shared" si="14"/>
        <v>0.97912185174030675</v>
      </c>
      <c r="C214" s="2">
        <f t="shared" si="16"/>
        <v>2.8871159241031889E-3</v>
      </c>
      <c r="D214" s="3">
        <v>1</v>
      </c>
      <c r="E214" s="2"/>
      <c r="G214" s="2">
        <f t="shared" si="15"/>
        <v>0.61391325354075932</v>
      </c>
      <c r="H214" s="2"/>
      <c r="I214" s="3"/>
      <c r="J214" s="2"/>
    </row>
    <row r="215" spans="1:10" x14ac:dyDescent="0.35">
      <c r="B215" s="1"/>
      <c r="C215" s="2"/>
      <c r="H215" s="2"/>
      <c r="I215" s="3"/>
      <c r="J215" s="2"/>
    </row>
    <row r="216" spans="1:10" x14ac:dyDescent="0.35">
      <c r="B216" s="1"/>
      <c r="C216" s="2"/>
    </row>
  </sheetData>
  <mergeCells count="1">
    <mergeCell ref="H12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2023-03-17T16:54:41Z</dcterms:created>
  <dcterms:modified xsi:type="dcterms:W3CDTF">2023-03-30T17:47:26Z</dcterms:modified>
</cp:coreProperties>
</file>